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环工" sheetId="1" r:id="rId1"/>
    <sheet name="环科" sheetId="2" r:id="rId2"/>
  </sheets>
  <definedNames>
    <definedName name="_xlnm._FilterDatabase" localSheetId="1">环科!$G$2:$G$31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<sst xmlns="http://schemas.openxmlformats.org/spreadsheetml/2006/main" count="230" uniqueCount="154">
  <si>
    <r>
      <rPr>
        <sz val="11"/>
        <color rgb="FF000000"/>
        <rFont val="宋体"/>
        <charset val="134"/>
      </rPr>
      <t>班级</t>
    </r>
  </si>
  <si>
    <r>
      <rPr>
        <sz val="11"/>
        <color rgb="FF000000"/>
        <rFont val="宋体"/>
        <charset val="134"/>
      </rPr>
      <t>学号</t>
    </r>
  </si>
  <si>
    <r>
      <rPr>
        <sz val="11"/>
        <color rgb="FF000000"/>
        <rFont val="宋体"/>
        <charset val="134"/>
      </rPr>
      <t>姓名</t>
    </r>
  </si>
  <si>
    <r>
      <rPr>
        <sz val="11"/>
        <color rgb="FF000000"/>
        <rFont val="宋体"/>
        <charset val="134"/>
      </rPr>
      <t>学生德育素质基本评定分（</t>
    </r>
    <r>
      <rPr>
        <sz val="11"/>
        <color rgb="FF000000"/>
        <rFont val="Times New Roman"/>
        <charset val="134"/>
      </rPr>
      <t>D1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</si>
  <si>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学生德育素质纪实加减分（</t>
    </r>
    <r>
      <rPr>
        <sz val="11"/>
        <color rgb="FF000000"/>
        <rFont val="Times New Roman"/>
        <charset val="134"/>
      </rPr>
      <t>D2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班级等级分</t>
    </r>
  </si>
  <si>
    <r>
      <rPr>
        <sz val="11"/>
        <color rgb="FF000000"/>
        <rFont val="宋体"/>
        <charset val="134"/>
      </rPr>
      <t>学生德育素质纪实加减分（</t>
    </r>
    <r>
      <rPr>
        <sz val="11"/>
        <color rgb="FF000000"/>
        <rFont val="Times New Roman"/>
        <charset val="134"/>
      </rPr>
      <t>D2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寝室等级分</t>
    </r>
  </si>
  <si>
    <r>
      <rPr>
        <sz val="11"/>
        <color rgb="FF000000"/>
        <rFont val="宋体"/>
        <charset val="134"/>
      </rPr>
      <t>学生德育素质纪实加减分（</t>
    </r>
    <r>
      <rPr>
        <sz val="11"/>
        <color rgb="FF000000"/>
        <rFont val="Times New Roman"/>
        <charset val="134"/>
      </rPr>
      <t>D2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遵章守纪加减分</t>
    </r>
  </si>
  <si>
    <r>
      <rPr>
        <sz val="11"/>
        <color rgb="FF000000"/>
        <rFont val="宋体"/>
        <charset val="134"/>
      </rPr>
      <t>学生德育素质纪实加减分（</t>
    </r>
    <r>
      <rPr>
        <sz val="11"/>
        <color rgb="FF000000"/>
        <rFont val="Times New Roman"/>
        <charset val="134"/>
      </rPr>
      <t>D2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履行责任、服务奉献记实分</t>
    </r>
  </si>
  <si>
    <r>
      <rPr>
        <sz val="11"/>
        <color rgb="FF000000"/>
        <rFont val="宋体"/>
        <charset val="134"/>
      </rPr>
      <t>德育素质分（</t>
    </r>
    <r>
      <rPr>
        <sz val="11"/>
        <color rgb="FF000000"/>
        <rFont val="Times New Roman"/>
        <charset val="134"/>
      </rPr>
      <t>D</t>
    </r>
    <r>
      <rPr>
        <sz val="11"/>
        <color rgb="FF000000"/>
        <rFont val="宋体"/>
        <charset val="134"/>
      </rPr>
      <t>）总分</t>
    </r>
  </si>
  <si>
    <r>
      <rPr>
        <sz val="11"/>
        <color rgb="FF000000"/>
        <rFont val="宋体"/>
        <charset val="134"/>
      </rPr>
      <t>智育素质分（</t>
    </r>
    <r>
      <rPr>
        <sz val="11"/>
        <color rgb="FF000000"/>
        <rFont val="Times New Roman"/>
        <charset val="134"/>
      </rPr>
      <t>Z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基础分</t>
    </r>
  </si>
  <si>
    <r>
      <rPr>
        <sz val="11"/>
        <color rgb="FF000000"/>
        <rFont val="宋体"/>
        <charset val="134"/>
      </rPr>
      <t>智育素质分（</t>
    </r>
    <r>
      <rPr>
        <sz val="11"/>
        <color rgb="FF000000"/>
        <rFont val="Times New Roman"/>
        <charset val="134"/>
      </rPr>
      <t>Z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考证考级</t>
    </r>
  </si>
  <si>
    <r>
      <rPr>
        <sz val="11"/>
        <color rgb="FF000000"/>
        <rFont val="宋体"/>
        <charset val="134"/>
      </rPr>
      <t>智育素质分（</t>
    </r>
    <r>
      <rPr>
        <sz val="11"/>
        <color rgb="FF000000"/>
        <rFont val="Times New Roman"/>
        <charset val="134"/>
      </rPr>
      <t>Z</t>
    </r>
    <r>
      <rPr>
        <sz val="11"/>
        <color rgb="FF000000"/>
        <rFont val="宋体"/>
        <charset val="134"/>
      </rPr>
      <t>）总分</t>
    </r>
  </si>
  <si>
    <r>
      <rPr>
        <sz val="11"/>
        <color rgb="FF000000"/>
        <rFont val="宋体"/>
        <charset val="134"/>
      </rPr>
      <t>学生体育课程成绩（</t>
    </r>
    <r>
      <rPr>
        <sz val="11"/>
        <color rgb="FF000000"/>
        <rFont val="Times New Roman"/>
        <charset val="134"/>
      </rPr>
      <t>T1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 xml:space="preserve">       </t>
    </r>
  </si>
  <si>
    <r>
      <rPr>
        <sz val="11"/>
        <color rgb="FF000000"/>
        <rFont val="宋体"/>
        <charset val="134"/>
      </rPr>
      <t>课外体育活动成绩（</t>
    </r>
    <r>
      <rPr>
        <sz val="11"/>
        <color rgb="FF000000"/>
        <rFont val="Times New Roman"/>
        <charset val="134"/>
      </rPr>
      <t>T2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</si>
  <si>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学生体育素质分（</t>
    </r>
    <r>
      <rPr>
        <sz val="11"/>
        <color rgb="FF000000"/>
        <rFont val="Times New Roman"/>
        <charset val="134"/>
      </rPr>
      <t>T</t>
    </r>
    <r>
      <rPr>
        <sz val="11"/>
        <color rgb="FF000000"/>
        <rFont val="宋体"/>
        <charset val="134"/>
      </rPr>
      <t>）总分</t>
    </r>
  </si>
  <si>
    <r>
      <rPr>
        <sz val="11"/>
        <color rgb="FF000000"/>
        <rFont val="宋体"/>
        <charset val="134"/>
      </rPr>
      <t>文化艺术实践成绩（</t>
    </r>
    <r>
      <rPr>
        <sz val="11"/>
        <color rgb="FF000000"/>
        <rFont val="Times New Roman"/>
        <charset val="134"/>
      </rPr>
      <t>M1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</si>
  <si>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文化艺术竞赛成绩（</t>
    </r>
    <r>
      <rPr>
        <sz val="11"/>
        <color rgb="FF000000"/>
        <rFont val="Times New Roman"/>
        <charset val="134"/>
      </rPr>
      <t>M2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</si>
  <si>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美育素质分（</t>
    </r>
    <r>
      <rPr>
        <sz val="11"/>
        <color rgb="FF000000"/>
        <rFont val="Times New Roman"/>
        <charset val="134"/>
      </rPr>
      <t>M</t>
    </r>
    <r>
      <rPr>
        <sz val="11"/>
        <color rgb="FF000000"/>
        <rFont val="宋体"/>
        <charset val="134"/>
      </rPr>
      <t>）总分</t>
    </r>
  </si>
  <si>
    <r>
      <rPr>
        <sz val="11"/>
        <color rgb="FF000000"/>
        <rFont val="宋体"/>
        <charset val="134"/>
      </rPr>
      <t>日常劳动分（</t>
    </r>
    <r>
      <rPr>
        <sz val="11"/>
        <color rgb="FF000000"/>
        <rFont val="Times New Roman"/>
        <charset val="134"/>
      </rPr>
      <t>L1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</si>
  <si>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志愿服务分（</t>
    </r>
    <r>
      <rPr>
        <sz val="11"/>
        <color rgb="FF000000"/>
        <rFont val="Times New Roman"/>
        <charset val="134"/>
      </rPr>
      <t>L2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</si>
  <si>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实习实训分（</t>
    </r>
    <r>
      <rPr>
        <sz val="11"/>
        <color rgb="FF000000"/>
        <rFont val="Times New Roman"/>
        <charset val="134"/>
      </rPr>
      <t>L3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</si>
  <si>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劳育减分情况</t>
    </r>
  </si>
  <si>
    <r>
      <rPr>
        <sz val="11"/>
        <color rgb="FF000000"/>
        <rFont val="宋体"/>
        <charset val="134"/>
      </rPr>
      <t>劳育素质分（</t>
    </r>
    <r>
      <rPr>
        <sz val="11"/>
        <color rgb="FF000000"/>
        <rFont val="Times New Roman"/>
        <charset val="134"/>
      </rPr>
      <t>L</t>
    </r>
    <r>
      <rPr>
        <sz val="11"/>
        <color rgb="FF000000"/>
        <rFont val="宋体"/>
        <charset val="134"/>
      </rPr>
      <t>）总分</t>
    </r>
  </si>
  <si>
    <r>
      <rPr>
        <sz val="11"/>
        <color rgb="FF000000"/>
        <rFont val="宋体"/>
        <charset val="134"/>
      </rPr>
      <t>个人基础总分</t>
    </r>
  </si>
  <si>
    <r>
      <rPr>
        <sz val="11"/>
        <color rgb="FF000000"/>
        <rFont val="宋体"/>
        <charset val="134"/>
      </rPr>
      <t>创新创业成绩（</t>
    </r>
    <r>
      <rPr>
        <sz val="11"/>
        <color rgb="FF000000"/>
        <rFont val="Times New Roman"/>
        <charset val="134"/>
      </rPr>
      <t>C1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科技竞赛加分</t>
    </r>
  </si>
  <si>
    <r>
      <rPr>
        <sz val="11"/>
        <color rgb="FF000000"/>
        <rFont val="宋体"/>
        <charset val="134"/>
      </rPr>
      <t>创新创业成绩（</t>
    </r>
    <r>
      <rPr>
        <sz val="11"/>
        <color rgb="FF000000"/>
        <rFont val="Times New Roman"/>
        <charset val="134"/>
      </rPr>
      <t>C1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科技立项加分</t>
    </r>
  </si>
  <si>
    <r>
      <rPr>
        <sz val="11"/>
        <color rgb="FF000000"/>
        <rFont val="宋体"/>
        <charset val="134"/>
      </rPr>
      <t>创新创业成绩（</t>
    </r>
    <r>
      <rPr>
        <sz val="11"/>
        <color rgb="FF000000"/>
        <rFont val="Times New Roman"/>
        <charset val="134"/>
      </rPr>
      <t>C1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专利和软件著作权、发表作品论文加分</t>
    </r>
  </si>
  <si>
    <r>
      <rPr>
        <sz val="11"/>
        <color rgb="FF000000"/>
        <rFont val="宋体"/>
        <charset val="134"/>
      </rPr>
      <t>综测分（</t>
    </r>
    <r>
      <rPr>
        <sz val="11"/>
        <color rgb="FF000000"/>
        <rFont val="Times New Roman"/>
        <charset val="134"/>
      </rPr>
      <t>C1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满分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分</t>
    </r>
  </si>
  <si>
    <r>
      <rPr>
        <sz val="11"/>
        <color rgb="FF000000"/>
        <rFont val="宋体"/>
        <charset val="134"/>
      </rPr>
      <t>社会实践活动成绩（</t>
    </r>
    <r>
      <rPr>
        <sz val="11"/>
        <color rgb="FF000000"/>
        <rFont val="Times New Roman"/>
        <charset val="134"/>
      </rPr>
      <t>C2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</si>
  <si>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社会工作成绩（</t>
    </r>
    <r>
      <rPr>
        <sz val="11"/>
        <color rgb="FF000000"/>
        <rFont val="Times New Roman"/>
        <charset val="134"/>
      </rPr>
      <t>C3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社会工作</t>
    </r>
  </si>
  <si>
    <r>
      <rPr>
        <sz val="11"/>
        <color rgb="FF000000"/>
        <rFont val="宋体"/>
        <charset val="134"/>
      </rPr>
      <t>社会工作成绩（</t>
    </r>
    <r>
      <rPr>
        <sz val="11"/>
        <color rgb="FF000000"/>
        <rFont val="Times New Roman"/>
        <charset val="134"/>
      </rPr>
      <t>C3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其他各类表彰</t>
    </r>
  </si>
  <si>
    <r>
      <rPr>
        <sz val="11"/>
        <color rgb="FF000000"/>
        <rFont val="宋体"/>
        <charset val="134"/>
      </rPr>
      <t>学生创新与实践素质分（</t>
    </r>
    <r>
      <rPr>
        <sz val="11"/>
        <color rgb="FF000000"/>
        <rFont val="Times New Roman"/>
        <charset val="134"/>
      </rPr>
      <t>C</t>
    </r>
    <r>
      <rPr>
        <sz val="11"/>
        <color rgb="FF000000"/>
        <rFont val="宋体"/>
        <charset val="134"/>
      </rPr>
      <t>）总分</t>
    </r>
  </si>
  <si>
    <r>
      <rPr>
        <sz val="11"/>
        <color rgb="FF000000"/>
        <rFont val="宋体"/>
        <charset val="134"/>
      </rPr>
      <t>综合总分</t>
    </r>
  </si>
  <si>
    <r>
      <rPr>
        <sz val="11"/>
        <color rgb="FF000000"/>
        <rFont val="宋体"/>
        <charset val="134"/>
      </rPr>
      <t>综测排名</t>
    </r>
  </si>
  <si>
    <r>
      <rPr>
        <sz val="11"/>
        <color rgb="FF000000"/>
        <rFont val="宋体"/>
        <charset val="134"/>
      </rPr>
      <t>智育排名</t>
    </r>
  </si>
  <si>
    <r>
      <rPr>
        <sz val="10"/>
        <color rgb="FF000000"/>
        <rFont val="等线"/>
        <charset val="134"/>
      </rPr>
      <t>环工</t>
    </r>
    <r>
      <rPr>
        <sz val="10"/>
        <color rgb="FF000000"/>
        <rFont val="Times New Roman"/>
        <charset val="134"/>
      </rPr>
      <t>2101</t>
    </r>
    <r>
      <rPr>
        <sz val="10"/>
        <color rgb="FF000000"/>
        <rFont val="等线"/>
        <charset val="134"/>
      </rPr>
      <t>班</t>
    </r>
  </si>
  <si>
    <r>
      <rPr>
        <sz val="10"/>
        <color rgb="FF000000"/>
        <rFont val="等线"/>
        <charset val="134"/>
      </rPr>
      <t>李佳艺</t>
    </r>
  </si>
  <si>
    <r>
      <rPr>
        <sz val="10"/>
        <color rgb="FF000000"/>
        <rFont val="等线"/>
        <charset val="134"/>
      </rPr>
      <t>金玺正</t>
    </r>
  </si>
  <si>
    <r>
      <rPr>
        <sz val="10"/>
        <color rgb="FF000000"/>
        <rFont val="等线"/>
        <charset val="134"/>
      </rPr>
      <t>环工</t>
    </r>
    <r>
      <rPr>
        <sz val="10"/>
        <color rgb="FF000000"/>
        <rFont val="Times New Roman"/>
        <charset val="134"/>
      </rPr>
      <t>2103</t>
    </r>
    <r>
      <rPr>
        <sz val="10"/>
        <color rgb="FF000000"/>
        <rFont val="等线"/>
        <charset val="134"/>
      </rPr>
      <t>班</t>
    </r>
  </si>
  <si>
    <r>
      <rPr>
        <sz val="10"/>
        <color rgb="FF000000"/>
        <rFont val="等线"/>
        <charset val="134"/>
      </rPr>
      <t>刘璐祯</t>
    </r>
  </si>
  <si>
    <r>
      <rPr>
        <sz val="10"/>
        <color rgb="FF000000"/>
        <rFont val="等线"/>
        <charset val="134"/>
      </rPr>
      <t>吴岢芯</t>
    </r>
  </si>
  <si>
    <r>
      <rPr>
        <sz val="10"/>
        <color rgb="FF000000"/>
        <rFont val="等线"/>
        <charset val="134"/>
      </rPr>
      <t>方文骏</t>
    </r>
  </si>
  <si>
    <r>
      <rPr>
        <sz val="10"/>
        <color rgb="FF000000"/>
        <rFont val="等线"/>
        <charset val="134"/>
      </rPr>
      <t>卢孟植</t>
    </r>
  </si>
  <si>
    <r>
      <rPr>
        <sz val="10"/>
        <color rgb="FF000000"/>
        <rFont val="等线"/>
        <charset val="134"/>
      </rPr>
      <t>陈展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</si>
  <si>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等线"/>
        <charset val="134"/>
      </rPr>
      <t>环工</t>
    </r>
    <r>
      <rPr>
        <sz val="10"/>
        <color rgb="FF000000"/>
        <rFont val="Times New Roman"/>
        <charset val="134"/>
      </rPr>
      <t>2102</t>
    </r>
    <r>
      <rPr>
        <sz val="10"/>
        <color rgb="FF000000"/>
        <rFont val="等线"/>
        <charset val="134"/>
      </rPr>
      <t>班</t>
    </r>
  </si>
  <si>
    <r>
      <rPr>
        <sz val="10"/>
        <color rgb="FF000000"/>
        <rFont val="等线"/>
        <charset val="134"/>
      </rPr>
      <t>孙悦</t>
    </r>
  </si>
  <si>
    <r>
      <rPr>
        <sz val="10"/>
        <color rgb="FF000000"/>
        <rFont val="等线"/>
        <charset val="134"/>
      </rPr>
      <t>王雪</t>
    </r>
  </si>
  <si>
    <r>
      <rPr>
        <sz val="10"/>
        <color rgb="FF000000"/>
        <rFont val="等线"/>
        <charset val="134"/>
      </rPr>
      <t>朱元鑫</t>
    </r>
  </si>
  <si>
    <r>
      <rPr>
        <sz val="10"/>
        <color rgb="FF000000"/>
        <rFont val="等线"/>
        <charset val="134"/>
      </rPr>
      <t>吴华杰</t>
    </r>
  </si>
  <si>
    <r>
      <rPr>
        <sz val="10"/>
        <color rgb="FF000000"/>
        <rFont val="等线"/>
        <charset val="134"/>
      </rPr>
      <t>李雪妹</t>
    </r>
  </si>
  <si>
    <r>
      <rPr>
        <sz val="10"/>
        <color rgb="FF000000"/>
        <rFont val="等线"/>
        <charset val="134"/>
      </rPr>
      <t>王姗姗</t>
    </r>
  </si>
  <si>
    <r>
      <rPr>
        <sz val="10"/>
        <color rgb="FF000000"/>
        <rFont val="等线"/>
        <charset val="134"/>
      </rPr>
      <t>黄宇晟</t>
    </r>
  </si>
  <si>
    <r>
      <rPr>
        <sz val="10"/>
        <color rgb="FF000000"/>
        <rFont val="等线"/>
        <charset val="134"/>
      </rPr>
      <t>邱涵容</t>
    </r>
  </si>
  <si>
    <r>
      <rPr>
        <sz val="10"/>
        <color rgb="FF000000"/>
        <rFont val="等线"/>
        <charset val="134"/>
      </rPr>
      <t>张佳箬</t>
    </r>
  </si>
  <si>
    <r>
      <rPr>
        <sz val="10"/>
        <color rgb="FF000000"/>
        <rFont val="等线"/>
        <charset val="134"/>
      </rPr>
      <t>陈智立</t>
    </r>
  </si>
  <si>
    <r>
      <rPr>
        <sz val="10"/>
        <color rgb="FF000000"/>
        <rFont val="等线"/>
        <charset val="134"/>
      </rPr>
      <t>廉茜然</t>
    </r>
  </si>
  <si>
    <r>
      <rPr>
        <sz val="10"/>
        <color rgb="FF000000"/>
        <rFont val="等线"/>
        <charset val="134"/>
      </rPr>
      <t>赵启铭</t>
    </r>
  </si>
  <si>
    <r>
      <rPr>
        <sz val="10"/>
        <color rgb="FF000000"/>
        <rFont val="等线"/>
        <charset val="134"/>
      </rPr>
      <t>单艺荣</t>
    </r>
  </si>
  <si>
    <r>
      <rPr>
        <sz val="10"/>
        <color rgb="FF000000"/>
        <rFont val="等线"/>
        <charset val="134"/>
      </rPr>
      <t>许诗滢</t>
    </r>
  </si>
  <si>
    <r>
      <rPr>
        <sz val="10"/>
        <color rgb="FF000000"/>
        <rFont val="等线"/>
        <charset val="134"/>
      </rPr>
      <t>施锐</t>
    </r>
  </si>
  <si>
    <r>
      <rPr>
        <sz val="10"/>
        <color rgb="FF000000"/>
        <rFont val="等线"/>
        <charset val="134"/>
      </rPr>
      <t>闻人谷恬</t>
    </r>
  </si>
  <si>
    <r>
      <rPr>
        <sz val="10"/>
        <color rgb="FF000000"/>
        <rFont val="等线"/>
        <charset val="134"/>
      </rPr>
      <t>沈星</t>
    </r>
  </si>
  <si>
    <r>
      <rPr>
        <sz val="10"/>
        <color rgb="FF000000"/>
        <rFont val="等线"/>
        <charset val="134"/>
      </rPr>
      <t>任昕淘</t>
    </r>
  </si>
  <si>
    <r>
      <rPr>
        <sz val="10"/>
        <color rgb="FF000000"/>
        <rFont val="等线"/>
        <charset val="134"/>
      </rPr>
      <t>姜棠水</t>
    </r>
  </si>
  <si>
    <r>
      <rPr>
        <sz val="10"/>
        <color rgb="FF000000"/>
        <rFont val="等线"/>
        <charset val="134"/>
      </rPr>
      <t>杜渊</t>
    </r>
  </si>
  <si>
    <r>
      <rPr>
        <sz val="10"/>
        <color rgb="FF000000"/>
        <rFont val="等线"/>
        <charset val="134"/>
      </rPr>
      <t>任梦玲</t>
    </r>
  </si>
  <si>
    <r>
      <rPr>
        <sz val="10"/>
        <color rgb="FF000000"/>
        <rFont val="等线"/>
        <charset val="134"/>
      </rPr>
      <t>尹思龙</t>
    </r>
  </si>
  <si>
    <r>
      <rPr>
        <sz val="10"/>
        <color rgb="FF000000"/>
        <rFont val="等线"/>
        <charset val="134"/>
      </rPr>
      <t>吕烜</t>
    </r>
  </si>
  <si>
    <r>
      <rPr>
        <sz val="10"/>
        <color rgb="FF000000"/>
        <rFont val="等线"/>
        <charset val="134"/>
      </rPr>
      <t>赵宇涛</t>
    </r>
  </si>
  <si>
    <r>
      <rPr>
        <sz val="10"/>
        <color rgb="FF000000"/>
        <rFont val="等线"/>
        <charset val="134"/>
      </rPr>
      <t>傅俊达</t>
    </r>
  </si>
  <si>
    <r>
      <rPr>
        <sz val="10"/>
        <color rgb="FF000000"/>
        <rFont val="等线"/>
        <charset val="134"/>
      </rPr>
      <t>徐晔彤</t>
    </r>
  </si>
  <si>
    <r>
      <rPr>
        <sz val="10"/>
        <color rgb="FF000000"/>
        <rFont val="等线"/>
        <charset val="134"/>
      </rPr>
      <t>梁栋伟</t>
    </r>
  </si>
  <si>
    <r>
      <rPr>
        <sz val="10"/>
        <color rgb="FF000000"/>
        <rFont val="等线"/>
        <charset val="134"/>
      </rPr>
      <t>宋凌杰</t>
    </r>
  </si>
  <si>
    <r>
      <rPr>
        <sz val="10"/>
        <color rgb="FF000000"/>
        <rFont val="等线"/>
        <charset val="134"/>
      </rPr>
      <t>王安琪</t>
    </r>
  </si>
  <si>
    <r>
      <rPr>
        <sz val="10"/>
        <color rgb="FF000000"/>
        <rFont val="等线"/>
        <charset val="134"/>
      </rPr>
      <t>徐奕晴</t>
    </r>
  </si>
  <si>
    <r>
      <rPr>
        <sz val="10"/>
        <color rgb="FF000000"/>
        <rFont val="等线"/>
        <charset val="134"/>
      </rPr>
      <t>唐晓辉</t>
    </r>
  </si>
  <si>
    <r>
      <rPr>
        <sz val="10"/>
        <color rgb="FF000000"/>
        <rFont val="等线"/>
        <charset val="134"/>
      </rPr>
      <t>杨耀铭</t>
    </r>
  </si>
  <si>
    <r>
      <rPr>
        <sz val="10"/>
        <color rgb="FF000000"/>
        <rFont val="等线"/>
        <charset val="134"/>
      </rPr>
      <t>李双珍</t>
    </r>
  </si>
  <si>
    <r>
      <rPr>
        <sz val="10"/>
        <color rgb="FF000000"/>
        <rFont val="等线"/>
        <charset val="134"/>
      </rPr>
      <t>刘国涛</t>
    </r>
  </si>
  <si>
    <r>
      <rPr>
        <sz val="10"/>
        <color rgb="FF000000"/>
        <rFont val="等线"/>
        <charset val="134"/>
      </rPr>
      <t>叶威</t>
    </r>
  </si>
  <si>
    <r>
      <rPr>
        <sz val="10"/>
        <color rgb="FF000000"/>
        <rFont val="等线"/>
        <charset val="134"/>
      </rPr>
      <t>庄竣豪</t>
    </r>
  </si>
  <si>
    <r>
      <rPr>
        <sz val="10"/>
        <color rgb="FF000000"/>
        <rFont val="等线"/>
        <charset val="134"/>
      </rPr>
      <t>余坤</t>
    </r>
  </si>
  <si>
    <r>
      <rPr>
        <sz val="10"/>
        <color rgb="FF000000"/>
        <rFont val="等线"/>
        <charset val="134"/>
      </rPr>
      <t>楼扬帆</t>
    </r>
  </si>
  <si>
    <r>
      <rPr>
        <sz val="10"/>
        <color rgb="FF000000"/>
        <rFont val="等线"/>
        <charset val="134"/>
      </rPr>
      <t>刘泰安</t>
    </r>
  </si>
  <si>
    <r>
      <rPr>
        <sz val="10"/>
        <color rgb="FF000000"/>
        <rFont val="等线"/>
        <charset val="134"/>
      </rPr>
      <t>韩毅飞</t>
    </r>
  </si>
  <si>
    <r>
      <rPr>
        <sz val="10"/>
        <color rgb="FF000000"/>
        <rFont val="等线"/>
        <charset val="134"/>
      </rPr>
      <t>张以</t>
    </r>
  </si>
  <si>
    <r>
      <rPr>
        <sz val="10"/>
        <color rgb="FF000000"/>
        <rFont val="等线"/>
        <charset val="134"/>
      </rPr>
      <t>朱新凯</t>
    </r>
  </si>
  <si>
    <r>
      <rPr>
        <sz val="10"/>
        <color rgb="FF000000"/>
        <rFont val="等线"/>
        <charset val="134"/>
      </rPr>
      <t>杨陈陈</t>
    </r>
  </si>
  <si>
    <r>
      <rPr>
        <sz val="10"/>
        <color rgb="FF000000"/>
        <rFont val="等线"/>
        <charset val="134"/>
      </rPr>
      <t>胡宸铭</t>
    </r>
  </si>
  <si>
    <r>
      <rPr>
        <sz val="10"/>
        <color rgb="FF000000"/>
        <rFont val="等线"/>
        <charset val="134"/>
      </rPr>
      <t>张宇</t>
    </r>
  </si>
  <si>
    <r>
      <rPr>
        <sz val="10"/>
        <color rgb="FF000000"/>
        <rFont val="等线"/>
        <charset val="134"/>
      </rPr>
      <t>彭晓天</t>
    </r>
  </si>
  <si>
    <r>
      <rPr>
        <sz val="10"/>
        <color rgb="FF000000"/>
        <rFont val="等线"/>
        <charset val="134"/>
      </rPr>
      <t>陈聪</t>
    </r>
  </si>
  <si>
    <r>
      <rPr>
        <sz val="10"/>
        <color rgb="FF000000"/>
        <rFont val="等线"/>
        <charset val="134"/>
      </rPr>
      <t>自魏东</t>
    </r>
  </si>
  <si>
    <r>
      <rPr>
        <sz val="10"/>
        <color rgb="FF000000"/>
        <rFont val="等线"/>
        <charset val="134"/>
      </rPr>
      <t>魏乐勍</t>
    </r>
  </si>
  <si>
    <r>
      <rPr>
        <sz val="10"/>
        <color rgb="FF000000"/>
        <rFont val="等线"/>
        <charset val="134"/>
      </rPr>
      <t>白鑫冉</t>
    </r>
  </si>
  <si>
    <r>
      <rPr>
        <sz val="10"/>
        <color rgb="FF000000"/>
        <rFont val="等线"/>
        <charset val="134"/>
      </rPr>
      <t>诸徐宸</t>
    </r>
  </si>
  <si>
    <r>
      <rPr>
        <sz val="10"/>
        <color rgb="FF000000"/>
        <rFont val="等线"/>
        <charset val="134"/>
      </rPr>
      <t>周利凯</t>
    </r>
  </si>
  <si>
    <r>
      <rPr>
        <sz val="10"/>
        <color rgb="FF000000"/>
        <rFont val="等线"/>
        <charset val="134"/>
      </rPr>
      <t>徐铠</t>
    </r>
  </si>
  <si>
    <r>
      <rPr>
        <sz val="10"/>
        <color rgb="FF000000"/>
        <rFont val="等线"/>
        <charset val="134"/>
      </rPr>
      <t>倪柯频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</si>
  <si>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等线"/>
        <charset val="134"/>
      </rPr>
      <t>曹峻</t>
    </r>
  </si>
  <si>
    <t>班级</t>
  </si>
  <si>
    <t>学号</t>
  </si>
  <si>
    <t>姓名</t>
  </si>
  <si>
    <t>学生德育素质基本评定分（D1）</t>
  </si>
  <si>
    <t>学生德育素质纪实加减分（D2）-班级等级分</t>
  </si>
  <si>
    <t>学生德育素质纪实加减分（D2）-寝室等级分</t>
  </si>
  <si>
    <t>学生德育素质纪实加减分（D2）-遵章守纪加减分</t>
  </si>
  <si>
    <t>学生德育素质纪实加减分（D2）-履行责任、服务奉献记实分</t>
  </si>
  <si>
    <t>德育素质分（D）总分</t>
  </si>
  <si>
    <t>智育素质分（Z）-基础分</t>
  </si>
  <si>
    <t>智育素质分（Z）-考证考级</t>
  </si>
  <si>
    <t>智育素质分（Z）总分</t>
  </si>
  <si>
    <t xml:space="preserve">学生体育课程成绩（T1）       </t>
  </si>
  <si>
    <t>课外体育活动成绩（T2）</t>
  </si>
  <si>
    <t>学生体育素质分（T）总分</t>
  </si>
  <si>
    <t>文化艺术实践成绩（M1）</t>
  </si>
  <si>
    <t>文化艺术竞赛成绩（M2）</t>
  </si>
  <si>
    <t>美育素质分（M）总分</t>
  </si>
  <si>
    <t>日常劳动分（L1）</t>
  </si>
  <si>
    <t>志愿服务分（L2）</t>
  </si>
  <si>
    <t>实习实训分（L3）</t>
  </si>
  <si>
    <t>劳育减分情况</t>
  </si>
  <si>
    <t>劳育素质分（L）总分</t>
  </si>
  <si>
    <t>个人基础总分</t>
  </si>
  <si>
    <t>创新创业成绩（C1）-科技竞赛加分</t>
  </si>
  <si>
    <t>创新创业成绩（C1）-科技立项加分</t>
  </si>
  <si>
    <t>创新创业成绩（C1）-专利和软件著作权、发表作品论文加分</t>
  </si>
  <si>
    <t>综测分（C1）-满分4分</t>
  </si>
  <si>
    <t>社会实践活动成绩（C2）</t>
  </si>
  <si>
    <t>社会工作成绩（C3）-社会工作</t>
  </si>
  <si>
    <t>社会工作成绩（C3）-其他各类表彰</t>
  </si>
  <si>
    <t>学生创新与实践素质分（C）总分</t>
  </si>
  <si>
    <t>综合总分</t>
  </si>
  <si>
    <t>综测排名</t>
  </si>
  <si>
    <t>智育排名</t>
  </si>
  <si>
    <t>环科2101班</t>
  </si>
  <si>
    <t>林薇</t>
  </si>
  <si>
    <t>周璨</t>
  </si>
  <si>
    <t>聂蕊</t>
  </si>
  <si>
    <t>俞乐</t>
  </si>
  <si>
    <t>张红丽</t>
  </si>
  <si>
    <t>孙振伟</t>
  </si>
  <si>
    <t>马艾博</t>
  </si>
  <si>
    <t>宋其键</t>
  </si>
  <si>
    <t>金宁宁</t>
  </si>
  <si>
    <t>高一卜</t>
  </si>
  <si>
    <t>梅程程</t>
  </si>
  <si>
    <t>陆小智</t>
  </si>
  <si>
    <t>王家豪</t>
  </si>
  <si>
    <t>李子杭</t>
  </si>
  <si>
    <t>吴朝阳</t>
  </si>
  <si>
    <t>曹佳霓</t>
  </si>
  <si>
    <t>杨雯婷</t>
  </si>
  <si>
    <t>胡耀辉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</si>
</sst>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  <numFmt numFmtId="179" formatCode="0.000_);[Red]\(0.000\)"/>
    <numFmt numFmtId="180" formatCode="#,##0.000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0"/>
      <color rgb="FF000000"/>
      <name val="Times New Roman"/>
      <charset val="134"/>
    </font>
    <font>
      <sz val="10"/>
      <color rgb="FF000000"/>
      <name val="等线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E5B9B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E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0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176" fontId="1" fillId="0" borderId="2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3" borderId="2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178" fontId="1" fillId="3" borderId="2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Border="1" applyAlignment="1" applyProtection="1">
      <alignment vertical="center" wrapText="1"/>
    </xf>
    <xf numFmtId="178" fontId="1" fillId="3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176" fontId="5" fillId="4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178" fontId="5" fillId="4" borderId="1" xfId="0" applyNumberFormat="1" applyFont="1" applyFill="1" applyBorder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178" fontId="1" fillId="3" borderId="1" xfId="0" applyNumberFormat="1" applyFont="1" applyFill="1" applyBorder="1" applyAlignment="1" applyProtection="1">
      <alignment horizontal="center" vertical="center"/>
    </xf>
    <xf numFmtId="178" fontId="1" fillId="0" borderId="0" xfId="0" applyNumberFormat="1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3" borderId="2" xfId="0" applyFont="1" applyFill="1" applyBorder="1" applyAlignment="1" applyProtection="1">
      <alignment vertical="center" wrapText="1"/>
    </xf>
    <xf numFmtId="179" fontId="1" fillId="5" borderId="2" xfId="0" applyNumberFormat="1" applyFont="1" applyFill="1" applyBorder="1" applyAlignment="1" applyProtection="1">
      <alignment vertical="center" wrapText="1"/>
    </xf>
    <xf numFmtId="0" fontId="5" fillId="4" borderId="1" xfId="0" applyFont="1" applyFill="1" applyBorder="1" applyProtection="1">
      <alignment vertical="center"/>
    </xf>
    <xf numFmtId="180" fontId="5" fillId="0" borderId="1" xfId="0" applyNumberFormat="1" applyFont="1" applyBorder="1" applyAlignment="1" applyProtection="1">
      <alignment horizontal="center" vertical="center"/>
    </xf>
    <xf numFmtId="180" fontId="5" fillId="4" borderId="1" xfId="0" applyNumberFormat="1" applyFont="1" applyFill="1" applyBorder="1" applyAlignment="1" applyProtection="1">
      <alignment horizontal="center" vertical="center"/>
    </xf>
    <xf numFmtId="179" fontId="1" fillId="5" borderId="1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5" fillId="0" borderId="5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6" borderId="2" xfId="0" applyFont="1" applyFill="1" applyBorder="1" applyAlignment="1" applyProtection="1">
      <alignment horizontal="center" vertical="center" wrapText="1"/>
    </xf>
    <xf numFmtId="178" fontId="1" fillId="6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Protection="1">
      <alignment vertical="center"/>
    </xf>
    <xf numFmtId="0" fontId="1" fillId="0" borderId="1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0" xfId="0" applyFont="1">
      <alignment vertical="center"/>
    </xf>
    <xf numFmtId="49" fontId="6" fillId="0" borderId="5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76" fontId="6" fillId="0" borderId="2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top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Border="1" applyAlignment="1" applyProtection="1">
      <alignment horizontal="center" vertical="center"/>
    </xf>
    <xf numFmtId="176" fontId="6" fillId="3" borderId="2" xfId="0" applyNumberFormat="1" applyFont="1" applyFill="1" applyBorder="1" applyAlignment="1" applyProtection="1">
      <alignment horizontal="center" vertical="center" wrapText="1"/>
    </xf>
    <xf numFmtId="179" fontId="6" fillId="0" borderId="2" xfId="0" applyNumberFormat="1" applyFont="1" applyBorder="1" applyAlignment="1" applyProtection="1">
      <alignment horizontal="center" vertical="center" wrapText="1"/>
    </xf>
    <xf numFmtId="178" fontId="6" fillId="3" borderId="2" xfId="0" applyNumberFormat="1" applyFont="1" applyFill="1" applyBorder="1" applyAlignment="1" applyProtection="1">
      <alignment horizontal="center" vertical="center" wrapText="1"/>
    </xf>
    <xf numFmtId="178" fontId="6" fillId="0" borderId="2" xfId="0" applyNumberFormat="1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5" fillId="7" borderId="1" xfId="0" applyFont="1" applyFill="1" applyBorder="1" applyProtection="1">
      <alignment vertical="center"/>
    </xf>
    <xf numFmtId="178" fontId="5" fillId="7" borderId="1" xfId="0" applyNumberFormat="1" applyFont="1" applyFill="1" applyBorder="1" applyProtection="1">
      <alignment vertical="center"/>
    </xf>
    <xf numFmtId="178" fontId="6" fillId="3" borderId="1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vertical="center" wrapText="1"/>
    </xf>
    <xf numFmtId="179" fontId="6" fillId="5" borderId="2" xfId="0" applyNumberFormat="1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178" fontId="6" fillId="7" borderId="1" xfId="0" applyNumberFormat="1" applyFont="1" applyFill="1" applyBorder="1" applyAlignment="1" applyProtection="1">
      <alignment horizontal="center" vertical="center"/>
    </xf>
    <xf numFmtId="179" fontId="6" fillId="8" borderId="1" xfId="0" applyNumberFormat="1" applyFont="1" applyFill="1" applyBorder="1" applyAlignment="1" applyProtection="1">
      <alignment horizontal="center" vertical="center" wrapText="1"/>
    </xf>
    <xf numFmtId="178" fontId="6" fillId="9" borderId="1" xfId="0" applyNumberFormat="1" applyFont="1" applyFill="1" applyBorder="1" applyAlignment="1" applyProtection="1">
      <alignment horizontal="center" vertical="center"/>
    </xf>
    <xf numFmtId="178" fontId="6" fillId="2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8" fontId="6" fillId="6" borderId="1" xfId="0" applyNumberFormat="1" applyFont="1" applyFill="1" applyBorder="1" applyAlignment="1" applyProtection="1">
      <alignment horizontal="center" vertical="center"/>
    </xf>
    <xf numFmtId="0" fontId="6" fillId="0" borderId="6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81"/>
  <sheetViews>
    <sheetView workbookViewId="0">
      <pane xSplit="3" topLeftCell="S1" activePane="topRight" state="frozen"/>
      <selection/>
      <selection pane="topRight" activeCell="AL16" sqref="AL16"/>
    </sheetView>
  </sheetViews>
  <sheetFormatPr defaultColWidth="9" defaultRowHeight="15.75" customHeight="1"/>
  <cols>
    <col min="1" max="1" width="9" style="59"/>
    <col min="2" max="2" width="13.6666666666667" style="48" customWidth="1"/>
    <col min="3" max="9" width="9" style="48"/>
    <col min="10" max="10" width="12.625" style="48"/>
    <col min="11" max="12" width="9" style="48"/>
    <col min="13" max="13" width="12.625" style="48"/>
    <col min="14" max="39" width="9" style="48"/>
    <col min="40" max="16384" width="9" style="59"/>
  </cols>
  <sheetData>
    <row r="1" s="58" customFormat="1" ht="107.45" customHeight="1" spans="1:35">
      <c r="A1" s="58" t="s">
        <v>0</v>
      </c>
      <c r="B1" s="60" t="s">
        <v>1</v>
      </c>
      <c r="C1" s="61" t="s">
        <v>2</v>
      </c>
      <c r="D1" s="62" t="s">
        <v>3</v>
      </c>
      <c r="E1" s="61" t="s">
        <v>4</v>
      </c>
      <c r="F1" s="62" t="s">
        <v>5</v>
      </c>
      <c r="G1" s="61" t="s">
        <v>6</v>
      </c>
      <c r="H1" s="61" t="s">
        <v>7</v>
      </c>
      <c r="I1" s="72" t="s">
        <v>8</v>
      </c>
      <c r="J1" s="73" t="s">
        <v>9</v>
      </c>
      <c r="K1" s="61" t="s">
        <v>10</v>
      </c>
      <c r="L1" s="74" t="s">
        <v>11</v>
      </c>
      <c r="M1" s="75" t="s">
        <v>12</v>
      </c>
      <c r="N1" s="75" t="s">
        <v>13</v>
      </c>
      <c r="O1" s="74" t="s">
        <v>14</v>
      </c>
      <c r="P1" s="76" t="s">
        <v>15</v>
      </c>
      <c r="Q1" s="61" t="s">
        <v>16</v>
      </c>
      <c r="R1" s="80" t="s">
        <v>17</v>
      </c>
      <c r="S1" s="76" t="s">
        <v>18</v>
      </c>
      <c r="T1" s="76" t="s">
        <v>19</v>
      </c>
      <c r="U1" s="76" t="s">
        <v>20</v>
      </c>
      <c r="V1" s="76" t="s">
        <v>21</v>
      </c>
      <c r="W1" s="80" t="s">
        <v>22</v>
      </c>
      <c r="X1" s="81" t="s">
        <v>23</v>
      </c>
      <c r="Y1" s="76" t="s">
        <v>24</v>
      </c>
      <c r="Z1" s="76" t="s">
        <v>25</v>
      </c>
      <c r="AA1" s="76" t="s">
        <v>26</v>
      </c>
      <c r="AB1" s="89" t="s">
        <v>27</v>
      </c>
      <c r="AC1" s="90" t="s">
        <v>28</v>
      </c>
      <c r="AD1" s="58" t="s">
        <v>29</v>
      </c>
      <c r="AE1" s="58" t="s">
        <v>30</v>
      </c>
      <c r="AF1" s="80" t="s">
        <v>31</v>
      </c>
      <c r="AG1" s="94" t="s">
        <v>32</v>
      </c>
      <c r="AH1" s="95" t="s">
        <v>33</v>
      </c>
      <c r="AI1" s="58" t="s">
        <v>34</v>
      </c>
    </row>
    <row r="2" s="25" customFormat="1" ht="14.25" customHeight="1" spans="1:39">
      <c r="A2" s="63" t="s">
        <v>35</v>
      </c>
      <c r="B2" s="64">
        <v>202105090207</v>
      </c>
      <c r="C2" s="63" t="s">
        <v>36</v>
      </c>
      <c r="D2" s="65">
        <v>5.45</v>
      </c>
      <c r="E2" s="12">
        <v>1</v>
      </c>
      <c r="F2" s="12">
        <v>0</v>
      </c>
      <c r="G2" s="12">
        <v>0.1</v>
      </c>
      <c r="H2" s="66">
        <v>0</v>
      </c>
      <c r="I2" s="24">
        <v>6.55</v>
      </c>
      <c r="J2" s="25">
        <v>53.1826086956522</v>
      </c>
      <c r="K2" s="77">
        <v>0.45</v>
      </c>
      <c r="L2" s="78">
        <f>J2+K2</f>
        <v>53.6326086956522</v>
      </c>
      <c r="M2" s="27">
        <v>3.775</v>
      </c>
      <c r="N2" s="25">
        <v>1.65</v>
      </c>
      <c r="O2" s="79">
        <f>M2+N2</f>
        <v>5.425</v>
      </c>
      <c r="P2" s="25">
        <v>1.9</v>
      </c>
      <c r="Q2" s="25">
        <v>0.45</v>
      </c>
      <c r="R2" s="82">
        <f>P2+Q2</f>
        <v>2.35</v>
      </c>
      <c r="S2" s="35">
        <v>0.777</v>
      </c>
      <c r="T2" s="12">
        <v>3</v>
      </c>
      <c r="U2" s="83">
        <v>0.627</v>
      </c>
      <c r="V2" s="58"/>
      <c r="W2" s="36">
        <f>S2+T2+U2</f>
        <v>4.404</v>
      </c>
      <c r="X2" s="84">
        <f>I2+L2+O2+R2+W2</f>
        <v>72.3616086956522</v>
      </c>
      <c r="Y2" s="12">
        <v>6.29</v>
      </c>
      <c r="Z2" s="12">
        <v>2.16</v>
      </c>
      <c r="AA2" s="12">
        <v>9.7</v>
      </c>
      <c r="AB2" s="12">
        <v>4</v>
      </c>
      <c r="AC2" s="12">
        <v>4</v>
      </c>
      <c r="AD2" s="25">
        <v>1.5</v>
      </c>
      <c r="AE2" s="25">
        <v>0.6</v>
      </c>
      <c r="AF2" s="91">
        <f>AB2+AC2+AD2+AE2</f>
        <v>10.1</v>
      </c>
      <c r="AG2" s="96">
        <f>SUM(I2+L2+O2+R2+W2+AB2+AC2+AD2+AE2)</f>
        <v>82.4616086956522</v>
      </c>
      <c r="AH2" s="52">
        <v>1</v>
      </c>
      <c r="AI2" s="97">
        <v>4</v>
      </c>
      <c r="AJ2" s="52"/>
      <c r="AK2" s="52"/>
      <c r="AL2" s="52"/>
      <c r="AM2" s="52"/>
    </row>
    <row r="3" s="25" customFormat="1" ht="14.25" customHeight="1" spans="1:39">
      <c r="A3" s="63" t="s">
        <v>35</v>
      </c>
      <c r="B3" s="64">
        <v>202105090206</v>
      </c>
      <c r="C3" s="63" t="s">
        <v>37</v>
      </c>
      <c r="D3" s="65">
        <v>5.69</v>
      </c>
      <c r="E3" s="12">
        <v>1</v>
      </c>
      <c r="F3" s="12">
        <v>0.25</v>
      </c>
      <c r="G3" s="12">
        <v>0.2</v>
      </c>
      <c r="H3" s="66">
        <v>0</v>
      </c>
      <c r="I3" s="24">
        <v>7.14</v>
      </c>
      <c r="J3" s="25">
        <v>49.8</v>
      </c>
      <c r="K3" s="25"/>
      <c r="L3" s="26">
        <v>49.8</v>
      </c>
      <c r="M3" s="27">
        <v>3.825</v>
      </c>
      <c r="N3" s="25">
        <v>2.25</v>
      </c>
      <c r="O3" s="79">
        <f>M3+N3</f>
        <v>6.075</v>
      </c>
      <c r="P3" s="25">
        <v>1.9</v>
      </c>
      <c r="Q3" s="25">
        <v>0.45</v>
      </c>
      <c r="R3" s="82">
        <f>P3+Q3</f>
        <v>2.35</v>
      </c>
      <c r="S3" s="35">
        <v>0.867</v>
      </c>
      <c r="T3" s="12">
        <v>3</v>
      </c>
      <c r="U3" s="85">
        <v>0.867</v>
      </c>
      <c r="V3" s="58"/>
      <c r="W3" s="36">
        <f>S3+T3+U3</f>
        <v>4.734</v>
      </c>
      <c r="X3" s="84">
        <f>I3+L3+O3+R3+W3</f>
        <v>70.099</v>
      </c>
      <c r="Y3" s="12">
        <v>2.4</v>
      </c>
      <c r="Z3" s="12">
        <v>3.48</v>
      </c>
      <c r="AA3" s="12">
        <v>0.6</v>
      </c>
      <c r="AB3" s="12">
        <v>4</v>
      </c>
      <c r="AC3" s="12">
        <v>4</v>
      </c>
      <c r="AD3" s="25">
        <v>1.72</v>
      </c>
      <c r="AE3" s="25">
        <v>1.8</v>
      </c>
      <c r="AF3" s="91">
        <f>AB3+AC3+AD3+AE3</f>
        <v>11.52</v>
      </c>
      <c r="AG3" s="96">
        <f>SUM(I3+L3+O3+R3+W3+AB3+AC3+AD3+AE3)</f>
        <v>81.619</v>
      </c>
      <c r="AH3" s="52">
        <v>2</v>
      </c>
      <c r="AI3" s="97">
        <v>20</v>
      </c>
      <c r="AJ3" s="52"/>
      <c r="AK3" s="52"/>
      <c r="AL3" s="52"/>
      <c r="AM3" s="52"/>
    </row>
    <row r="4" s="25" customFormat="1" ht="14.25" customHeight="1" spans="1:39">
      <c r="A4" s="63" t="s">
        <v>38</v>
      </c>
      <c r="B4" s="64">
        <v>202105090410</v>
      </c>
      <c r="C4" s="63" t="s">
        <v>39</v>
      </c>
      <c r="D4" s="11">
        <v>5.8</v>
      </c>
      <c r="E4" s="12">
        <v>0.5</v>
      </c>
      <c r="F4" s="12">
        <v>0.25</v>
      </c>
      <c r="G4" s="12">
        <v>0.1</v>
      </c>
      <c r="H4" s="66">
        <v>0</v>
      </c>
      <c r="I4" s="24">
        <v>6.65</v>
      </c>
      <c r="J4" s="25">
        <v>54.8</v>
      </c>
      <c r="K4" s="25"/>
      <c r="L4" s="26">
        <v>54.8</v>
      </c>
      <c r="M4" s="27">
        <v>4.15</v>
      </c>
      <c r="N4" s="25">
        <v>1.2</v>
      </c>
      <c r="O4" s="79">
        <f>M4+N4</f>
        <v>5.35</v>
      </c>
      <c r="P4" s="25">
        <v>1.9</v>
      </c>
      <c r="Q4" s="25"/>
      <c r="R4" s="82">
        <f>P4+Q4</f>
        <v>1.9</v>
      </c>
      <c r="S4" s="35">
        <v>0.776</v>
      </c>
      <c r="T4" s="12">
        <v>3</v>
      </c>
      <c r="U4" s="85">
        <v>0.76</v>
      </c>
      <c r="V4" s="58"/>
      <c r="W4" s="36">
        <f>S4+T4+U4</f>
        <v>4.536</v>
      </c>
      <c r="X4" s="84">
        <f>I4+L4+O4+R4+W4</f>
        <v>73.236</v>
      </c>
      <c r="Y4" s="12">
        <v>12.29</v>
      </c>
      <c r="Z4" s="12">
        <v>1.2</v>
      </c>
      <c r="AA4" s="12">
        <v>6.65</v>
      </c>
      <c r="AB4" s="12">
        <v>4</v>
      </c>
      <c r="AC4" s="12">
        <v>3.1</v>
      </c>
      <c r="AD4" s="25">
        <v>0.84</v>
      </c>
      <c r="AE4" s="25"/>
      <c r="AF4" s="91">
        <f>AB4+AC4+AD4+AE4</f>
        <v>7.94</v>
      </c>
      <c r="AG4" s="96">
        <f>SUM(I4+L4+O4+R4+W4+AB4+AC4+AD4+AE4)</f>
        <v>81.176</v>
      </c>
      <c r="AH4" s="52">
        <v>3</v>
      </c>
      <c r="AI4" s="97">
        <v>1</v>
      </c>
      <c r="AJ4" s="52"/>
      <c r="AK4" s="52"/>
      <c r="AL4" s="52"/>
      <c r="AM4" s="52"/>
    </row>
    <row r="5" s="25" customFormat="1" ht="14.25" customHeight="1" spans="1:39">
      <c r="A5" s="63" t="s">
        <v>38</v>
      </c>
      <c r="B5" s="64">
        <v>202105090324</v>
      </c>
      <c r="C5" s="63" t="s">
        <v>40</v>
      </c>
      <c r="D5" s="11">
        <v>5.88</v>
      </c>
      <c r="E5" s="12">
        <v>0.5</v>
      </c>
      <c r="F5" s="12">
        <v>0.25</v>
      </c>
      <c r="G5" s="12">
        <v>0.1</v>
      </c>
      <c r="H5" s="66">
        <v>0</v>
      </c>
      <c r="I5" s="24">
        <v>6.73</v>
      </c>
      <c r="J5" s="25">
        <v>53.504347826087</v>
      </c>
      <c r="K5" s="25">
        <v>0.45</v>
      </c>
      <c r="L5" s="26">
        <v>53.954</v>
      </c>
      <c r="M5" s="27">
        <v>3.85</v>
      </c>
      <c r="N5" s="25">
        <v>1.2</v>
      </c>
      <c r="O5" s="79">
        <f>M5+N5</f>
        <v>5.05</v>
      </c>
      <c r="P5" s="25">
        <v>1.9</v>
      </c>
      <c r="Q5" s="25"/>
      <c r="R5" s="82">
        <f>P5+Q5</f>
        <v>1.9</v>
      </c>
      <c r="S5" s="35">
        <v>0.776</v>
      </c>
      <c r="T5" s="12">
        <v>3</v>
      </c>
      <c r="U5" s="86">
        <v>1</v>
      </c>
      <c r="V5" s="58"/>
      <c r="W5" s="36">
        <f>S5+T5+U5</f>
        <v>4.776</v>
      </c>
      <c r="X5" s="84">
        <f>I5+L5+O5+R5+W5</f>
        <v>72.41</v>
      </c>
      <c r="Y5" s="12">
        <v>4</v>
      </c>
      <c r="Z5" s="12"/>
      <c r="AA5" s="12"/>
      <c r="AB5" s="12">
        <v>4</v>
      </c>
      <c r="AC5" s="12">
        <v>2.5</v>
      </c>
      <c r="AD5" s="25">
        <v>1.26</v>
      </c>
      <c r="AE5" s="25">
        <v>0.36</v>
      </c>
      <c r="AF5" s="91">
        <f>AB5+AC5+AD5+AE5</f>
        <v>8.12</v>
      </c>
      <c r="AG5" s="96">
        <f>SUM(I5+L5+O5+R5+W5+AB5+AC5+AD5+AE5)</f>
        <v>80.53</v>
      </c>
      <c r="AH5" s="52">
        <v>4</v>
      </c>
      <c r="AI5" s="97">
        <v>2</v>
      </c>
      <c r="AJ5" s="52"/>
      <c r="AK5" s="52"/>
      <c r="AL5" s="52"/>
      <c r="AM5" s="52"/>
    </row>
    <row r="6" s="25" customFormat="1" ht="14.25" customHeight="1" spans="1:39">
      <c r="A6" s="63" t="s">
        <v>35</v>
      </c>
      <c r="B6" s="64">
        <v>202105090204</v>
      </c>
      <c r="C6" s="63" t="s">
        <v>41</v>
      </c>
      <c r="D6" s="65">
        <v>5.88</v>
      </c>
      <c r="E6" s="12">
        <v>1</v>
      </c>
      <c r="F6" s="12">
        <v>0</v>
      </c>
      <c r="G6" s="12">
        <v>0.2</v>
      </c>
      <c r="H6" s="66">
        <v>0</v>
      </c>
      <c r="I6" s="24">
        <v>7.08</v>
      </c>
      <c r="J6" s="25">
        <v>53.2602739726027</v>
      </c>
      <c r="K6" s="25">
        <v>0.45</v>
      </c>
      <c r="L6" s="26">
        <v>53.71</v>
      </c>
      <c r="M6" s="27">
        <v>3.675</v>
      </c>
      <c r="N6" s="25">
        <v>1.2</v>
      </c>
      <c r="O6" s="79">
        <f>M6+N6</f>
        <v>4.875</v>
      </c>
      <c r="P6" s="25">
        <v>1.9</v>
      </c>
      <c r="Q6" s="25">
        <v>0.9</v>
      </c>
      <c r="R6" s="82">
        <f>P6+Q6</f>
        <v>2.8</v>
      </c>
      <c r="S6" s="35">
        <v>0.821</v>
      </c>
      <c r="T6" s="12">
        <v>3</v>
      </c>
      <c r="U6" s="86"/>
      <c r="V6" s="58"/>
      <c r="W6" s="36">
        <f>S6+T6+U6</f>
        <v>3.821</v>
      </c>
      <c r="X6" s="84">
        <f>I6+L6+O6+R6+W6</f>
        <v>72.286</v>
      </c>
      <c r="Y6" s="12">
        <v>0.12</v>
      </c>
      <c r="Z6" s="12">
        <v>2.16</v>
      </c>
      <c r="AA6" s="12"/>
      <c r="AB6" s="12">
        <v>2.28</v>
      </c>
      <c r="AC6" s="12">
        <v>2</v>
      </c>
      <c r="AD6" s="25">
        <v>1.46</v>
      </c>
      <c r="AE6" s="25">
        <v>1.2</v>
      </c>
      <c r="AF6" s="91">
        <f>AB6+AC6+AD6+AE6</f>
        <v>6.94</v>
      </c>
      <c r="AG6" s="96">
        <f>SUM(I6+L6+O6+R6+W6+AB6+AC6+AD6+AE6)</f>
        <v>79.226</v>
      </c>
      <c r="AH6" s="52">
        <v>5</v>
      </c>
      <c r="AI6" s="97">
        <v>3</v>
      </c>
      <c r="AJ6" s="52"/>
      <c r="AK6" s="52"/>
      <c r="AL6" s="52"/>
      <c r="AM6" s="52"/>
    </row>
    <row r="7" s="25" customFormat="1" ht="14.25" customHeight="1" spans="1:39">
      <c r="A7" s="63" t="s">
        <v>35</v>
      </c>
      <c r="B7" s="64">
        <v>202105090210</v>
      </c>
      <c r="C7" s="63" t="s">
        <v>42</v>
      </c>
      <c r="D7" s="65">
        <v>5.58</v>
      </c>
      <c r="E7" s="12">
        <v>1</v>
      </c>
      <c r="F7" s="12">
        <v>0</v>
      </c>
      <c r="G7" s="12">
        <v>0.2</v>
      </c>
      <c r="H7" s="66">
        <v>0</v>
      </c>
      <c r="I7" s="24">
        <v>6.78</v>
      </c>
      <c r="J7" s="25">
        <v>52.7130434782609</v>
      </c>
      <c r="K7" s="25">
        <v>0.45</v>
      </c>
      <c r="L7" s="26">
        <v>53.163</v>
      </c>
      <c r="M7" s="27">
        <v>3.825</v>
      </c>
      <c r="N7" s="25">
        <v>1.2</v>
      </c>
      <c r="O7" s="79">
        <f>M7+N7</f>
        <v>5.025</v>
      </c>
      <c r="P7" s="25">
        <v>1.9</v>
      </c>
      <c r="Q7" s="25">
        <v>0.45</v>
      </c>
      <c r="R7" s="82">
        <f>P7+Q7</f>
        <v>2.35</v>
      </c>
      <c r="S7" s="35">
        <v>0.821</v>
      </c>
      <c r="T7" s="12">
        <v>3</v>
      </c>
      <c r="U7" s="85">
        <v>0.417</v>
      </c>
      <c r="V7" s="58"/>
      <c r="W7" s="36">
        <f>S7+T7+U7</f>
        <v>4.238</v>
      </c>
      <c r="X7" s="84">
        <f>I7+L7+O7+R7+W7</f>
        <v>71.556</v>
      </c>
      <c r="Y7" s="12"/>
      <c r="Z7" s="12">
        <v>2.16</v>
      </c>
      <c r="AA7" s="12"/>
      <c r="AB7" s="12">
        <v>2.16</v>
      </c>
      <c r="AC7" s="12">
        <v>2</v>
      </c>
      <c r="AD7" s="25">
        <v>0.84</v>
      </c>
      <c r="AE7" s="25">
        <v>1.56</v>
      </c>
      <c r="AF7" s="91">
        <f>AB7+AC7+AD7+AE7</f>
        <v>6.56</v>
      </c>
      <c r="AG7" s="96">
        <f>SUM(I7+L7+O7+R7+W7+AB7+AC7+AD7+AE7)</f>
        <v>78.116</v>
      </c>
      <c r="AH7" s="52">
        <v>6</v>
      </c>
      <c r="AI7" s="97">
        <v>5</v>
      </c>
      <c r="AJ7" s="52"/>
      <c r="AK7" s="52"/>
      <c r="AL7" s="52"/>
      <c r="AM7" s="52"/>
    </row>
    <row r="8" s="25" customFormat="1" ht="14.25" customHeight="1" spans="1:39">
      <c r="A8" s="63" t="s">
        <v>35</v>
      </c>
      <c r="B8" s="64">
        <v>202105090203</v>
      </c>
      <c r="C8" s="63" t="s">
        <v>43</v>
      </c>
      <c r="D8" s="65">
        <v>5.8</v>
      </c>
      <c r="E8" s="12">
        <v>1</v>
      </c>
      <c r="F8" s="12">
        <v>0</v>
      </c>
      <c r="G8" s="12">
        <v>0.2</v>
      </c>
      <c r="H8" s="66">
        <v>0</v>
      </c>
      <c r="I8" s="24">
        <v>7</v>
      </c>
      <c r="J8" s="25">
        <v>50.2521739130435</v>
      </c>
      <c r="K8" s="25"/>
      <c r="L8" s="26">
        <v>50.252</v>
      </c>
      <c r="M8" s="27">
        <v>3.3</v>
      </c>
      <c r="N8" s="25">
        <v>1.65</v>
      </c>
      <c r="O8" s="79">
        <f>M8+N8</f>
        <v>4.95</v>
      </c>
      <c r="P8" s="25">
        <v>1.9</v>
      </c>
      <c r="Q8" s="25">
        <v>0.45</v>
      </c>
      <c r="R8" s="82">
        <f>P8+Q8</f>
        <v>2.35</v>
      </c>
      <c r="S8" s="35">
        <v>0.821</v>
      </c>
      <c r="T8" s="12">
        <v>3</v>
      </c>
      <c r="U8" s="86"/>
      <c r="V8" s="58"/>
      <c r="W8" s="36">
        <f>S8+T8+U8</f>
        <v>3.821</v>
      </c>
      <c r="X8" s="84">
        <f>I8+L8+O8+R8+W8</f>
        <v>68.373</v>
      </c>
      <c r="Y8" s="12">
        <v>0.72</v>
      </c>
      <c r="Z8" s="12">
        <v>2.16</v>
      </c>
      <c r="AA8" s="12">
        <v>0.8</v>
      </c>
      <c r="AB8" s="12">
        <v>3.68</v>
      </c>
      <c r="AC8" s="12">
        <v>2</v>
      </c>
      <c r="AD8" s="25">
        <v>1.84</v>
      </c>
      <c r="AE8" s="77">
        <v>1.8</v>
      </c>
      <c r="AF8" s="91">
        <f>AB8+AC8+AD8+AE8</f>
        <v>9.32</v>
      </c>
      <c r="AG8" s="96">
        <f>SUM(I8+L8+O8+R8+W8+AB8+AC8+AD8+AE8)</f>
        <v>77.693</v>
      </c>
      <c r="AH8" s="52">
        <v>7</v>
      </c>
      <c r="AI8" s="97">
        <v>17</v>
      </c>
      <c r="AJ8" s="52"/>
      <c r="AK8" s="52"/>
      <c r="AL8" s="52"/>
      <c r="AM8" s="52"/>
    </row>
    <row r="9" s="25" customFormat="1" ht="14.25" customHeight="1" spans="1:39">
      <c r="A9" s="63" t="s">
        <v>44</v>
      </c>
      <c r="B9" s="64">
        <v>202105090420</v>
      </c>
      <c r="C9" s="63" t="s">
        <v>45</v>
      </c>
      <c r="D9" s="65">
        <v>5.71</v>
      </c>
      <c r="E9" s="12">
        <v>0.5</v>
      </c>
      <c r="F9" s="12">
        <v>0</v>
      </c>
      <c r="G9" s="12">
        <v>0.3</v>
      </c>
      <c r="H9" s="66">
        <v>0</v>
      </c>
      <c r="I9" s="24">
        <v>6.51</v>
      </c>
      <c r="J9" s="25">
        <v>49.9397260273973</v>
      </c>
      <c r="K9" s="25"/>
      <c r="L9" s="26">
        <v>49.94</v>
      </c>
      <c r="M9" s="27">
        <v>4.025</v>
      </c>
      <c r="N9" s="25">
        <v>1.2</v>
      </c>
      <c r="O9" s="79">
        <f>M9+N9</f>
        <v>5.225</v>
      </c>
      <c r="P9" s="25">
        <v>1.7</v>
      </c>
      <c r="Q9" s="25"/>
      <c r="R9" s="82">
        <f>P9+Q9</f>
        <v>1.7</v>
      </c>
      <c r="S9" s="35">
        <v>0.789</v>
      </c>
      <c r="T9" s="12">
        <v>3</v>
      </c>
      <c r="U9" s="86"/>
      <c r="V9" s="58"/>
      <c r="W9" s="36">
        <f>S9+T9+U9</f>
        <v>3.789</v>
      </c>
      <c r="X9" s="84">
        <f>I9+L9+O9+R9+W9</f>
        <v>67.164</v>
      </c>
      <c r="Y9" s="12">
        <v>0.12</v>
      </c>
      <c r="Z9" s="12">
        <v>3.48</v>
      </c>
      <c r="AA9" s="12"/>
      <c r="AB9" s="12">
        <v>3.6</v>
      </c>
      <c r="AC9" s="12">
        <v>4</v>
      </c>
      <c r="AD9" s="25">
        <v>1.62</v>
      </c>
      <c r="AE9" s="25">
        <v>1.2</v>
      </c>
      <c r="AF9" s="91">
        <f>AB9+AC9+AD9+AE9</f>
        <v>10.42</v>
      </c>
      <c r="AG9" s="96">
        <f>SUM(I9+L9+O9+R9+W9+AB9+AC9+AD9+AE9)</f>
        <v>77.584</v>
      </c>
      <c r="AH9" s="52">
        <v>8</v>
      </c>
      <c r="AI9" s="97">
        <v>18</v>
      </c>
      <c r="AJ9" s="52"/>
      <c r="AK9" s="52"/>
      <c r="AL9" s="52"/>
      <c r="AM9" s="52"/>
    </row>
    <row r="10" s="25" customFormat="1" ht="14.25" customHeight="1" spans="1:39">
      <c r="A10" s="63" t="s">
        <v>44</v>
      </c>
      <c r="B10" s="64">
        <v>202105090423</v>
      </c>
      <c r="C10" s="63" t="s">
        <v>46</v>
      </c>
      <c r="D10" s="65">
        <v>5.7</v>
      </c>
      <c r="E10" s="12">
        <v>0.5</v>
      </c>
      <c r="F10" s="12">
        <v>0</v>
      </c>
      <c r="G10" s="12">
        <v>0.3</v>
      </c>
      <c r="H10" s="66">
        <v>0</v>
      </c>
      <c r="I10" s="24">
        <v>6.5</v>
      </c>
      <c r="J10" s="25">
        <v>50.7130434782609</v>
      </c>
      <c r="K10" s="25"/>
      <c r="L10" s="26">
        <v>50.713</v>
      </c>
      <c r="M10" s="27">
        <v>3.75</v>
      </c>
      <c r="N10" s="25">
        <v>1.2</v>
      </c>
      <c r="O10" s="79">
        <f>M10+N10</f>
        <v>4.95</v>
      </c>
      <c r="P10" s="25">
        <v>1.9</v>
      </c>
      <c r="Q10" s="25"/>
      <c r="R10" s="82">
        <f>P10+Q10</f>
        <v>1.9</v>
      </c>
      <c r="S10" s="35">
        <v>0.789</v>
      </c>
      <c r="T10" s="12">
        <v>3</v>
      </c>
      <c r="U10" s="86"/>
      <c r="V10" s="58"/>
      <c r="W10" s="36">
        <f>S10+T10+U10</f>
        <v>3.789</v>
      </c>
      <c r="X10" s="84">
        <f>I10+L10+O10+R10+W10</f>
        <v>67.852</v>
      </c>
      <c r="Y10" s="12">
        <v>1.2</v>
      </c>
      <c r="Z10" s="12">
        <v>1.08</v>
      </c>
      <c r="AA10" s="12">
        <v>0.8</v>
      </c>
      <c r="AB10" s="12">
        <v>3.08</v>
      </c>
      <c r="AC10" s="12">
        <v>4</v>
      </c>
      <c r="AD10" s="25">
        <v>1.04</v>
      </c>
      <c r="AE10" s="25"/>
      <c r="AF10" s="91">
        <f>AB10+AC10+AD10+AE10</f>
        <v>8.12</v>
      </c>
      <c r="AG10" s="96">
        <f>SUM(I10+L10+O10+R10+W10+AB10+AC10+AD10+AE10)</f>
        <v>75.972</v>
      </c>
      <c r="AH10" s="52">
        <v>9</v>
      </c>
      <c r="AI10" s="97">
        <v>11</v>
      </c>
      <c r="AJ10" s="52"/>
      <c r="AK10" s="52"/>
      <c r="AL10" s="52"/>
      <c r="AM10" s="52"/>
    </row>
    <row r="11" s="25" customFormat="1" ht="14.25" customHeight="1" spans="1:39">
      <c r="A11" s="63" t="s">
        <v>35</v>
      </c>
      <c r="B11" s="64">
        <v>202105090202</v>
      </c>
      <c r="C11" s="63" t="s">
        <v>47</v>
      </c>
      <c r="D11" s="65">
        <v>5.5</v>
      </c>
      <c r="E11" s="12">
        <v>1</v>
      </c>
      <c r="F11" s="12">
        <v>0</v>
      </c>
      <c r="G11" s="12">
        <v>0.2</v>
      </c>
      <c r="H11" s="66">
        <v>0</v>
      </c>
      <c r="I11" s="24">
        <v>6.7</v>
      </c>
      <c r="J11" s="25">
        <v>50.5561643835616</v>
      </c>
      <c r="K11" s="25"/>
      <c r="L11" s="26">
        <v>50.556</v>
      </c>
      <c r="M11" s="27">
        <v>4.125</v>
      </c>
      <c r="N11" s="25">
        <v>1.2</v>
      </c>
      <c r="O11" s="79">
        <f>M11+N11</f>
        <v>5.325</v>
      </c>
      <c r="P11" s="25">
        <v>1.7</v>
      </c>
      <c r="Q11" s="25">
        <v>0.45</v>
      </c>
      <c r="R11" s="82">
        <f>P11+Q11</f>
        <v>2.15</v>
      </c>
      <c r="S11" s="35">
        <v>0.821</v>
      </c>
      <c r="T11" s="12">
        <v>3</v>
      </c>
      <c r="U11" s="87"/>
      <c r="V11" s="58"/>
      <c r="W11" s="36">
        <f>S11+T11+U11</f>
        <v>3.821</v>
      </c>
      <c r="X11" s="84">
        <f>I11+L11+O11+R11+W11</f>
        <v>68.552</v>
      </c>
      <c r="Y11" s="12"/>
      <c r="Z11" s="12">
        <v>2.16</v>
      </c>
      <c r="AA11" s="12"/>
      <c r="AB11" s="12">
        <v>2.16</v>
      </c>
      <c r="AC11" s="12">
        <v>2</v>
      </c>
      <c r="AD11" s="25">
        <v>0.84</v>
      </c>
      <c r="AE11" s="25">
        <v>1.56</v>
      </c>
      <c r="AF11" s="91">
        <f>AB11+AC11+AD11+AE11</f>
        <v>6.56</v>
      </c>
      <c r="AG11" s="96">
        <f>SUM(I11+L11+O11+R11+W11+AB11+AC11+AD11+AE11)</f>
        <v>75.112</v>
      </c>
      <c r="AH11" s="52">
        <v>10</v>
      </c>
      <c r="AI11" s="97">
        <v>15</v>
      </c>
      <c r="AJ11" s="52"/>
      <c r="AK11" s="52"/>
      <c r="AL11" s="52"/>
      <c r="AM11" s="52"/>
    </row>
    <row r="12" s="25" customFormat="1" ht="15" customHeight="1" spans="1:39">
      <c r="A12" s="63" t="s">
        <v>44</v>
      </c>
      <c r="B12" s="64">
        <v>202105090220</v>
      </c>
      <c r="C12" s="63" t="s">
        <v>48</v>
      </c>
      <c r="D12" s="65">
        <v>5.93</v>
      </c>
      <c r="E12" s="12">
        <v>0.5</v>
      </c>
      <c r="F12" s="12">
        <v>0</v>
      </c>
      <c r="G12" s="12">
        <v>0.2</v>
      </c>
      <c r="H12" s="66">
        <v>0</v>
      </c>
      <c r="I12" s="24">
        <v>6.63</v>
      </c>
      <c r="J12" s="25">
        <v>50.8109589041096</v>
      </c>
      <c r="K12" s="25"/>
      <c r="L12" s="26">
        <v>50.811</v>
      </c>
      <c r="M12" s="27">
        <v>3.8</v>
      </c>
      <c r="N12" s="25">
        <v>1.2</v>
      </c>
      <c r="O12" s="79">
        <f>M12+N12</f>
        <v>5</v>
      </c>
      <c r="P12" s="25">
        <v>1.9</v>
      </c>
      <c r="Q12" s="25"/>
      <c r="R12" s="82">
        <f>P12+Q12</f>
        <v>1.9</v>
      </c>
      <c r="S12" s="35">
        <v>0.798</v>
      </c>
      <c r="T12" s="12">
        <v>3</v>
      </c>
      <c r="U12" s="86"/>
      <c r="V12" s="58"/>
      <c r="W12" s="36">
        <f>S12+T12+U12</f>
        <v>3.798</v>
      </c>
      <c r="X12" s="84">
        <f>I12+L12+O12+R12+W12</f>
        <v>68.139</v>
      </c>
      <c r="Y12" s="12">
        <v>0.12</v>
      </c>
      <c r="Z12" s="12">
        <v>1.08</v>
      </c>
      <c r="AA12" s="12"/>
      <c r="AB12" s="12">
        <v>1.2</v>
      </c>
      <c r="AC12" s="12">
        <v>4</v>
      </c>
      <c r="AD12" s="25">
        <v>1.26</v>
      </c>
      <c r="AE12" s="25">
        <v>0.36</v>
      </c>
      <c r="AF12" s="91">
        <f>AB12+AC12+AD12+AE12</f>
        <v>6.82</v>
      </c>
      <c r="AG12" s="96">
        <f>SUM(I12+L12+O12+R12+W12+AB12+AC12+AD12+AE12)</f>
        <v>74.959</v>
      </c>
      <c r="AH12" s="52">
        <v>11</v>
      </c>
      <c r="AI12" s="97">
        <v>9</v>
      </c>
      <c r="AJ12" s="52"/>
      <c r="AK12" s="52"/>
      <c r="AL12" s="52"/>
      <c r="AM12" s="52"/>
    </row>
    <row r="13" s="25" customFormat="1" ht="14.25" customHeight="1" spans="1:39">
      <c r="A13" s="63" t="s">
        <v>35</v>
      </c>
      <c r="B13" s="64">
        <v>202105090109</v>
      </c>
      <c r="C13" s="63" t="s">
        <v>49</v>
      </c>
      <c r="D13" s="65">
        <v>5.82</v>
      </c>
      <c r="E13" s="12">
        <v>1</v>
      </c>
      <c r="F13" s="12">
        <v>0</v>
      </c>
      <c r="G13" s="12">
        <v>0.2</v>
      </c>
      <c r="H13" s="66">
        <v>0</v>
      </c>
      <c r="I13" s="24">
        <v>7.02</v>
      </c>
      <c r="J13" s="25">
        <v>50.7287671232877</v>
      </c>
      <c r="K13" s="25"/>
      <c r="L13" s="26">
        <v>50.729</v>
      </c>
      <c r="M13" s="27">
        <v>3.775</v>
      </c>
      <c r="N13" s="25">
        <v>1.2</v>
      </c>
      <c r="O13" s="79">
        <f>M13+N13</f>
        <v>4.975</v>
      </c>
      <c r="P13" s="25">
        <v>1.9</v>
      </c>
      <c r="Q13" s="25">
        <v>0.45</v>
      </c>
      <c r="R13" s="82">
        <f>P13+Q13</f>
        <v>2.35</v>
      </c>
      <c r="S13" s="35">
        <v>0.778</v>
      </c>
      <c r="T13" s="12">
        <v>3</v>
      </c>
      <c r="U13" s="87"/>
      <c r="V13" s="58"/>
      <c r="W13" s="36">
        <f>S13+T13+U13</f>
        <v>3.778</v>
      </c>
      <c r="X13" s="84">
        <f>I13+L13+O13+R13+W13</f>
        <v>68.852</v>
      </c>
      <c r="Y13" s="12"/>
      <c r="Z13" s="12"/>
      <c r="AA13" s="12"/>
      <c r="AB13" s="12">
        <v>0</v>
      </c>
      <c r="AC13" s="12">
        <v>3.5</v>
      </c>
      <c r="AD13" s="25">
        <v>1.24</v>
      </c>
      <c r="AE13" s="25">
        <v>0.36</v>
      </c>
      <c r="AF13" s="91">
        <f>AB13+AC13+AD13+AE13</f>
        <v>5.1</v>
      </c>
      <c r="AG13" s="96">
        <f>SUM(I13+L13+O13+R13+W13+AB13+AC13+AD13+AE13)</f>
        <v>73.952</v>
      </c>
      <c r="AH13" s="52">
        <v>12</v>
      </c>
      <c r="AI13" s="97">
        <v>10</v>
      </c>
      <c r="AJ13" s="52"/>
      <c r="AK13" s="52"/>
      <c r="AL13" s="52"/>
      <c r="AM13" s="52"/>
    </row>
    <row r="14" s="25" customFormat="1" ht="14.25" customHeight="1" spans="1:39">
      <c r="A14" s="63" t="s">
        <v>44</v>
      </c>
      <c r="B14" s="64">
        <v>202105090422</v>
      </c>
      <c r="C14" s="63" t="s">
        <v>50</v>
      </c>
      <c r="D14" s="65">
        <v>5.75</v>
      </c>
      <c r="E14" s="12">
        <v>0.5</v>
      </c>
      <c r="F14" s="12">
        <v>0.25</v>
      </c>
      <c r="G14" s="12">
        <v>0.1</v>
      </c>
      <c r="H14" s="66">
        <v>0</v>
      </c>
      <c r="I14" s="24">
        <v>6.6</v>
      </c>
      <c r="J14" s="25">
        <v>50.4739726027397</v>
      </c>
      <c r="K14" s="25"/>
      <c r="L14" s="26">
        <v>50.474</v>
      </c>
      <c r="M14" s="27">
        <v>3.65</v>
      </c>
      <c r="N14" s="25">
        <v>1.2</v>
      </c>
      <c r="O14" s="79">
        <f>M14+N14</f>
        <v>4.85</v>
      </c>
      <c r="P14" s="25">
        <v>1.7</v>
      </c>
      <c r="Q14" s="25"/>
      <c r="R14" s="82">
        <f>P14+Q14</f>
        <v>1.7</v>
      </c>
      <c r="S14" s="35">
        <v>0.776</v>
      </c>
      <c r="T14" s="12">
        <v>3</v>
      </c>
      <c r="U14" s="86"/>
      <c r="V14" s="58"/>
      <c r="W14" s="36">
        <f>S14+T14+U14</f>
        <v>3.776</v>
      </c>
      <c r="X14" s="84">
        <f>I14+L14+O14+R14+W14</f>
        <v>67.4</v>
      </c>
      <c r="Y14" s="12">
        <v>0.8</v>
      </c>
      <c r="Z14" s="12">
        <v>3.48</v>
      </c>
      <c r="AA14" s="12"/>
      <c r="AB14" s="12">
        <v>4</v>
      </c>
      <c r="AC14" s="12">
        <v>1.5</v>
      </c>
      <c r="AD14" s="25">
        <v>0.84</v>
      </c>
      <c r="AE14" s="25"/>
      <c r="AF14" s="91">
        <f>AB14+AC14+AD14+AE14</f>
        <v>6.34</v>
      </c>
      <c r="AG14" s="96">
        <f>SUM(I14+L14+O14+R14+W14+AB14+AC14+AD14+AE14)</f>
        <v>73.74</v>
      </c>
      <c r="AH14" s="52">
        <v>13</v>
      </c>
      <c r="AI14" s="97">
        <v>16</v>
      </c>
      <c r="AJ14" s="52"/>
      <c r="AK14" s="52"/>
      <c r="AL14" s="52"/>
      <c r="AM14" s="52"/>
    </row>
    <row r="15" s="25" customFormat="1" ht="14.25" customHeight="1" spans="1:39">
      <c r="A15" s="63" t="s">
        <v>38</v>
      </c>
      <c r="B15" s="64">
        <v>202105090407</v>
      </c>
      <c r="C15" s="63" t="s">
        <v>51</v>
      </c>
      <c r="D15" s="11">
        <v>5.73</v>
      </c>
      <c r="E15" s="12">
        <v>0.5</v>
      </c>
      <c r="F15" s="12">
        <v>0</v>
      </c>
      <c r="G15" s="12">
        <v>0.2</v>
      </c>
      <c r="H15" s="66">
        <v>0</v>
      </c>
      <c r="I15" s="24">
        <v>6.43</v>
      </c>
      <c r="J15" s="25">
        <v>50.6655737704918</v>
      </c>
      <c r="K15" s="77">
        <v>0.45</v>
      </c>
      <c r="L15" s="78">
        <f>J15+K15</f>
        <v>51.1155737704918</v>
      </c>
      <c r="M15" s="27">
        <v>3.425</v>
      </c>
      <c r="N15" s="25">
        <v>1.2</v>
      </c>
      <c r="O15" s="79">
        <f>M15+N15</f>
        <v>4.625</v>
      </c>
      <c r="P15" s="25">
        <v>1.9</v>
      </c>
      <c r="Q15" s="25"/>
      <c r="R15" s="82">
        <f>P15+Q15</f>
        <v>1.9</v>
      </c>
      <c r="S15" s="35">
        <v>0.79</v>
      </c>
      <c r="T15" s="12">
        <v>1.175</v>
      </c>
      <c r="U15" s="83">
        <v>1</v>
      </c>
      <c r="V15" s="58"/>
      <c r="W15" s="36">
        <f>S15+T15+U15</f>
        <v>2.965</v>
      </c>
      <c r="X15" s="84">
        <f>I15+L15+O15+R15+W15</f>
        <v>67.0355737704918</v>
      </c>
      <c r="Y15" s="12">
        <v>0.48</v>
      </c>
      <c r="Z15" s="12">
        <v>1.08</v>
      </c>
      <c r="AA15" s="12"/>
      <c r="AB15" s="12">
        <v>1.56</v>
      </c>
      <c r="AC15" s="12">
        <v>2</v>
      </c>
      <c r="AD15" s="25">
        <v>1.06</v>
      </c>
      <c r="AE15" s="25">
        <v>0.36</v>
      </c>
      <c r="AF15" s="91">
        <f>AB15+AC15+AD15+AE15</f>
        <v>4.98</v>
      </c>
      <c r="AG15" s="96">
        <f>SUM(I15+L15+O15+R15+W15+AB15+AC15+AD15+AE15)</f>
        <v>72.0155737704918</v>
      </c>
      <c r="AH15" s="52">
        <v>14</v>
      </c>
      <c r="AI15" s="97">
        <v>7</v>
      </c>
      <c r="AJ15" s="52"/>
      <c r="AK15" s="52"/>
      <c r="AL15" s="52"/>
      <c r="AM15" s="52"/>
    </row>
    <row r="16" s="25" customFormat="1" ht="14.25" customHeight="1" spans="1:39">
      <c r="A16" s="63" t="s">
        <v>38</v>
      </c>
      <c r="B16" s="64">
        <v>202105090317</v>
      </c>
      <c r="C16" s="63" t="s">
        <v>52</v>
      </c>
      <c r="D16" s="11">
        <v>5.75</v>
      </c>
      <c r="E16" s="12">
        <v>0.5</v>
      </c>
      <c r="F16" s="12">
        <v>0</v>
      </c>
      <c r="G16" s="12">
        <v>0</v>
      </c>
      <c r="H16" s="66">
        <v>0</v>
      </c>
      <c r="I16" s="24">
        <v>6.25</v>
      </c>
      <c r="J16" s="25">
        <v>49.7304347826087</v>
      </c>
      <c r="K16" s="25"/>
      <c r="L16" s="26">
        <v>49.73</v>
      </c>
      <c r="M16" s="27">
        <v>4.275</v>
      </c>
      <c r="N16" s="25">
        <v>1.2</v>
      </c>
      <c r="O16" s="79">
        <f>M16+N16</f>
        <v>5.475</v>
      </c>
      <c r="P16" s="25">
        <v>1.7</v>
      </c>
      <c r="Q16" s="25"/>
      <c r="R16" s="82">
        <f>P16+Q16</f>
        <v>1.7</v>
      </c>
      <c r="S16" s="35">
        <v>0.777</v>
      </c>
      <c r="T16" s="12">
        <v>3</v>
      </c>
      <c r="U16" s="86"/>
      <c r="V16" s="58"/>
      <c r="W16" s="36">
        <f>S16+T16+U16</f>
        <v>3.777</v>
      </c>
      <c r="X16" s="84">
        <f>I16+L16+O16+R16+W16</f>
        <v>66.932</v>
      </c>
      <c r="Y16" s="12">
        <v>0.36</v>
      </c>
      <c r="Z16" s="12"/>
      <c r="AA16" s="12">
        <v>0.8</v>
      </c>
      <c r="AB16" s="12">
        <v>1.16</v>
      </c>
      <c r="AC16" s="12">
        <v>2</v>
      </c>
      <c r="AD16" s="25">
        <v>1.3</v>
      </c>
      <c r="AE16" s="25">
        <v>0.6</v>
      </c>
      <c r="AF16" s="91">
        <f>AB16+AC16+AD16+AE16</f>
        <v>5.06</v>
      </c>
      <c r="AG16" s="96">
        <f>SUM(I16+L16+O16+R16+W16+AB16+AC16+AD16+AE16)</f>
        <v>71.992</v>
      </c>
      <c r="AH16" s="52">
        <v>15</v>
      </c>
      <c r="AI16" s="97">
        <v>21</v>
      </c>
      <c r="AJ16" s="52"/>
      <c r="AK16" s="52"/>
      <c r="AL16" s="52"/>
      <c r="AM16" s="52"/>
    </row>
    <row r="17" s="25" customFormat="1" ht="14.25" customHeight="1" spans="1:39">
      <c r="A17" s="63" t="s">
        <v>38</v>
      </c>
      <c r="B17" s="64">
        <v>202105090126</v>
      </c>
      <c r="C17" s="63" t="s">
        <v>53</v>
      </c>
      <c r="D17" s="11">
        <v>5.52</v>
      </c>
      <c r="E17" s="12">
        <v>0.5</v>
      </c>
      <c r="F17" s="12">
        <v>0</v>
      </c>
      <c r="G17" s="12">
        <v>0.1</v>
      </c>
      <c r="H17" s="66">
        <v>0</v>
      </c>
      <c r="I17" s="24">
        <v>6.12</v>
      </c>
      <c r="J17" s="25">
        <v>50.2061538461539</v>
      </c>
      <c r="K17" s="25">
        <v>0.45</v>
      </c>
      <c r="L17" s="26">
        <f>J17+K17</f>
        <v>50.6561538461539</v>
      </c>
      <c r="M17" s="27">
        <v>3.85</v>
      </c>
      <c r="N17" s="25">
        <v>2.4</v>
      </c>
      <c r="O17" s="79">
        <f>M17+N17</f>
        <v>6.25</v>
      </c>
      <c r="P17" s="25">
        <v>1.9</v>
      </c>
      <c r="Q17" s="25"/>
      <c r="R17" s="82">
        <f>P17+Q17</f>
        <v>1.9</v>
      </c>
      <c r="S17" s="35">
        <v>0.788</v>
      </c>
      <c r="T17" s="12">
        <v>3</v>
      </c>
      <c r="U17" s="85">
        <v>0.867</v>
      </c>
      <c r="V17" s="58"/>
      <c r="W17" s="36">
        <f>S17+T17+U17</f>
        <v>4.655</v>
      </c>
      <c r="X17" s="84">
        <f>I17+L17+O17+R17+W17</f>
        <v>69.5811538461539</v>
      </c>
      <c r="Y17" s="12">
        <v>0.4</v>
      </c>
      <c r="Z17" s="12"/>
      <c r="AA17" s="12"/>
      <c r="AB17" s="12">
        <v>0.4</v>
      </c>
      <c r="AC17" s="12">
        <v>0.9</v>
      </c>
      <c r="AD17" s="25">
        <v>1.06</v>
      </c>
      <c r="AE17" s="25"/>
      <c r="AF17" s="91">
        <f>AB17+AC17+AD17+AE17</f>
        <v>2.36</v>
      </c>
      <c r="AG17" s="96">
        <f>SUM(I17+L17+O17+R17+W17+AB17+AC17+AD17+AE17)</f>
        <v>71.9411538461539</v>
      </c>
      <c r="AH17" s="52">
        <v>16</v>
      </c>
      <c r="AI17" s="97">
        <v>12</v>
      </c>
      <c r="AJ17" s="52"/>
      <c r="AK17" s="52"/>
      <c r="AL17" s="52"/>
      <c r="AM17" s="52"/>
    </row>
    <row r="18" s="25" customFormat="1" ht="14.25" customHeight="1" spans="1:39">
      <c r="A18" s="63" t="s">
        <v>35</v>
      </c>
      <c r="B18" s="64">
        <v>202105090303</v>
      </c>
      <c r="C18" s="63" t="s">
        <v>54</v>
      </c>
      <c r="D18" s="65">
        <v>5.46</v>
      </c>
      <c r="E18" s="12">
        <v>1</v>
      </c>
      <c r="F18" s="12">
        <v>0</v>
      </c>
      <c r="G18" s="12">
        <v>0.1</v>
      </c>
      <c r="H18" s="66">
        <v>0</v>
      </c>
      <c r="I18" s="24">
        <v>6.56</v>
      </c>
      <c r="J18" s="25">
        <v>50.1123287671233</v>
      </c>
      <c r="K18" s="77">
        <v>0.45</v>
      </c>
      <c r="L18" s="78">
        <f>J18+K18</f>
        <v>50.5623287671233</v>
      </c>
      <c r="M18" s="27">
        <v>4.05</v>
      </c>
      <c r="N18" s="25">
        <v>1.2</v>
      </c>
      <c r="O18" s="79">
        <f>M18+N18</f>
        <v>5.25</v>
      </c>
      <c r="P18" s="25">
        <v>1.92</v>
      </c>
      <c r="Q18" s="25">
        <v>0.45</v>
      </c>
      <c r="R18" s="82">
        <f>P18+Q18</f>
        <v>2.37</v>
      </c>
      <c r="S18" s="35">
        <v>0.899</v>
      </c>
      <c r="T18" s="12">
        <v>3</v>
      </c>
      <c r="U18" s="83">
        <v>1</v>
      </c>
      <c r="V18" s="58"/>
      <c r="W18" s="36">
        <f>S18+T18+U18</f>
        <v>4.899</v>
      </c>
      <c r="X18" s="84">
        <f>I18+L18+O18+R18+W18</f>
        <v>69.6413287671233</v>
      </c>
      <c r="Y18" s="12"/>
      <c r="Z18" s="12"/>
      <c r="AA18" s="12"/>
      <c r="AB18" s="12">
        <v>0</v>
      </c>
      <c r="AC18" s="12">
        <v>0.8</v>
      </c>
      <c r="AD18" s="25">
        <v>1.06</v>
      </c>
      <c r="AE18" s="25">
        <v>0.36</v>
      </c>
      <c r="AF18" s="91">
        <f>AB18+AC18+AD18+AE18</f>
        <v>2.22</v>
      </c>
      <c r="AG18" s="96">
        <f>SUM(I18+L18+O18+R18+W18+AB18+AC18+AD18+AE18)</f>
        <v>71.8613287671233</v>
      </c>
      <c r="AH18" s="52">
        <v>17</v>
      </c>
      <c r="AI18" s="97">
        <v>14</v>
      </c>
      <c r="AJ18" s="52"/>
      <c r="AK18" s="52"/>
      <c r="AL18" s="52"/>
      <c r="AM18" s="52"/>
    </row>
    <row r="19" s="25" customFormat="1" ht="14.25" customHeight="1" spans="1:39">
      <c r="A19" s="63" t="s">
        <v>35</v>
      </c>
      <c r="B19" s="64">
        <v>202105090309</v>
      </c>
      <c r="C19" s="63" t="s">
        <v>55</v>
      </c>
      <c r="D19" s="65">
        <v>5.42</v>
      </c>
      <c r="E19" s="12">
        <v>1</v>
      </c>
      <c r="F19" s="12">
        <v>0</v>
      </c>
      <c r="G19" s="12">
        <v>0</v>
      </c>
      <c r="H19" s="66">
        <v>0</v>
      </c>
      <c r="I19" s="24">
        <v>6.42</v>
      </c>
      <c r="J19" s="25">
        <v>50.6</v>
      </c>
      <c r="K19" s="25"/>
      <c r="L19" s="26">
        <v>50.6</v>
      </c>
      <c r="M19" s="27">
        <v>3.625</v>
      </c>
      <c r="N19" s="25">
        <v>1.2</v>
      </c>
      <c r="O19" s="79">
        <f>M19+N19</f>
        <v>4.825</v>
      </c>
      <c r="P19" s="25">
        <v>1.7</v>
      </c>
      <c r="Q19" s="25">
        <v>0.45</v>
      </c>
      <c r="R19" s="82">
        <f>P19+Q19</f>
        <v>2.15</v>
      </c>
      <c r="S19" s="35">
        <v>0.777</v>
      </c>
      <c r="T19" s="12">
        <v>1.825</v>
      </c>
      <c r="U19" s="86"/>
      <c r="V19" s="58"/>
      <c r="W19" s="36">
        <f>S19+T19+U19</f>
        <v>2.602</v>
      </c>
      <c r="X19" s="84">
        <f>I19+L19+O19+R19+W19</f>
        <v>66.597</v>
      </c>
      <c r="Y19" s="12"/>
      <c r="Z19" s="12">
        <v>2.16</v>
      </c>
      <c r="AA19" s="12"/>
      <c r="AB19" s="12">
        <v>2.16</v>
      </c>
      <c r="AC19" s="12">
        <v>2</v>
      </c>
      <c r="AD19" s="25">
        <v>1.06</v>
      </c>
      <c r="AE19" s="25"/>
      <c r="AF19" s="91">
        <f>AB19+AC19+AD19+AE19</f>
        <v>5.22</v>
      </c>
      <c r="AG19" s="96">
        <f>SUM(I19+L19+O19+R19+W19+AB19+AC19+AD19+AE19)</f>
        <v>71.817</v>
      </c>
      <c r="AH19" s="52">
        <v>18</v>
      </c>
      <c r="AI19" s="97">
        <v>13</v>
      </c>
      <c r="AJ19" s="52"/>
      <c r="AK19" s="52"/>
      <c r="AL19" s="52"/>
      <c r="AM19" s="52"/>
    </row>
    <row r="20" s="25" customFormat="1" ht="14.25" customHeight="1" spans="1:39">
      <c r="A20" s="63" t="s">
        <v>38</v>
      </c>
      <c r="B20" s="64">
        <v>202105090129</v>
      </c>
      <c r="C20" s="63" t="s">
        <v>56</v>
      </c>
      <c r="D20" s="11">
        <v>5.84</v>
      </c>
      <c r="E20" s="12">
        <v>0.5</v>
      </c>
      <c r="F20" s="12">
        <v>0</v>
      </c>
      <c r="G20" s="12">
        <v>0.1</v>
      </c>
      <c r="H20" s="66">
        <v>0</v>
      </c>
      <c r="I20" s="24">
        <v>6.44</v>
      </c>
      <c r="J20" s="25">
        <v>50.1826086956522</v>
      </c>
      <c r="K20" s="77">
        <v>0.75</v>
      </c>
      <c r="L20" s="78">
        <f>J20+K20</f>
        <v>50.9326086956522</v>
      </c>
      <c r="M20" s="27">
        <v>4.025</v>
      </c>
      <c r="N20" s="25">
        <v>1.2</v>
      </c>
      <c r="O20" s="79">
        <f>M20+N20</f>
        <v>5.225</v>
      </c>
      <c r="P20" s="25">
        <v>1.7</v>
      </c>
      <c r="Q20" s="25"/>
      <c r="R20" s="82">
        <f>P20+Q20</f>
        <v>1.7</v>
      </c>
      <c r="S20" s="35">
        <v>0.788</v>
      </c>
      <c r="T20" s="12">
        <v>2.375</v>
      </c>
      <c r="U20" s="86"/>
      <c r="V20" s="58"/>
      <c r="W20" s="36">
        <f>S20+T20+U20</f>
        <v>3.163</v>
      </c>
      <c r="X20" s="84">
        <f>I20+L20+O20+R20+W20</f>
        <v>67.4606086956522</v>
      </c>
      <c r="Y20" s="12"/>
      <c r="Z20" s="12"/>
      <c r="AA20" s="12"/>
      <c r="AB20" s="12">
        <v>0</v>
      </c>
      <c r="AC20" s="92">
        <v>2.3</v>
      </c>
      <c r="AD20" s="77">
        <v>1.4</v>
      </c>
      <c r="AE20" s="25"/>
      <c r="AF20" s="91">
        <f>AB20+AC20+AD20+AE20</f>
        <v>3.7</v>
      </c>
      <c r="AG20" s="96">
        <f>SUM(I20+L20+O20+R20+W20+AB20+AC20+AD20+AE20)</f>
        <v>71.1606086956522</v>
      </c>
      <c r="AH20" s="52">
        <v>19</v>
      </c>
      <c r="AI20" s="97">
        <v>8</v>
      </c>
      <c r="AJ20" s="52"/>
      <c r="AK20" s="52"/>
      <c r="AL20" s="52"/>
      <c r="AM20" s="52"/>
    </row>
    <row r="21" s="25" customFormat="1" ht="14.25" customHeight="1" spans="1:39">
      <c r="A21" s="63" t="s">
        <v>35</v>
      </c>
      <c r="B21" s="64">
        <v>202105090304</v>
      </c>
      <c r="C21" s="63" t="s">
        <v>57</v>
      </c>
      <c r="D21" s="65">
        <v>5.34</v>
      </c>
      <c r="E21" s="12">
        <v>1</v>
      </c>
      <c r="F21" s="12">
        <v>0</v>
      </c>
      <c r="G21" s="12">
        <v>0.1</v>
      </c>
      <c r="H21" s="66">
        <v>0</v>
      </c>
      <c r="I21" s="24">
        <v>6.44</v>
      </c>
      <c r="J21" s="25">
        <v>51.4051948051948</v>
      </c>
      <c r="K21" s="25">
        <v>0.45</v>
      </c>
      <c r="L21" s="26">
        <v>51.855</v>
      </c>
      <c r="M21" s="27">
        <v>3.75</v>
      </c>
      <c r="N21" s="25">
        <v>1.2</v>
      </c>
      <c r="O21" s="79">
        <f>M21+N21</f>
        <v>4.95</v>
      </c>
      <c r="P21" s="25">
        <v>1.9</v>
      </c>
      <c r="Q21" s="25">
        <v>0.45</v>
      </c>
      <c r="R21" s="82">
        <f>P21+Q21</f>
        <v>2.35</v>
      </c>
      <c r="S21" s="35">
        <v>0.76</v>
      </c>
      <c r="T21" s="12">
        <v>1.075</v>
      </c>
      <c r="U21" s="86"/>
      <c r="V21" s="58"/>
      <c r="W21" s="36">
        <f>S21+T21+U21</f>
        <v>1.835</v>
      </c>
      <c r="X21" s="84">
        <f>I21+L21+O21+R21+W21</f>
        <v>67.43</v>
      </c>
      <c r="Y21" s="12"/>
      <c r="Z21" s="12">
        <v>1.08</v>
      </c>
      <c r="AA21" s="12"/>
      <c r="AB21" s="12">
        <v>1.08</v>
      </c>
      <c r="AC21" s="12">
        <v>1.5</v>
      </c>
      <c r="AD21" s="25">
        <v>0</v>
      </c>
      <c r="AE21" s="25"/>
      <c r="AF21" s="91">
        <f>AB21+AC21+AD21+AE21</f>
        <v>2.58</v>
      </c>
      <c r="AG21" s="96">
        <f>SUM(I21+L21+O21+R21+W21+AB21+AC21+AD21+AE21)</f>
        <v>70.01</v>
      </c>
      <c r="AH21" s="52">
        <v>20</v>
      </c>
      <c r="AI21" s="97">
        <v>6</v>
      </c>
      <c r="AJ21" s="52"/>
      <c r="AK21" s="52"/>
      <c r="AL21" s="52"/>
      <c r="AM21" s="52"/>
    </row>
    <row r="22" s="25" customFormat="1" ht="14.25" customHeight="1" spans="1:39">
      <c r="A22" s="63" t="s">
        <v>38</v>
      </c>
      <c r="B22" s="64">
        <v>202105090120</v>
      </c>
      <c r="C22" s="63" t="s">
        <v>58</v>
      </c>
      <c r="D22" s="11">
        <v>5.68</v>
      </c>
      <c r="E22" s="12">
        <v>0.5</v>
      </c>
      <c r="F22" s="12">
        <v>0</v>
      </c>
      <c r="G22" s="12">
        <v>0.1</v>
      </c>
      <c r="H22" s="66">
        <v>0</v>
      </c>
      <c r="I22" s="24">
        <v>6.28</v>
      </c>
      <c r="J22" s="25">
        <v>47.1391304347826</v>
      </c>
      <c r="K22" s="25">
        <v>0.45</v>
      </c>
      <c r="L22" s="26">
        <v>47.589</v>
      </c>
      <c r="M22" s="27">
        <v>4.225</v>
      </c>
      <c r="N22" s="25">
        <v>1.2</v>
      </c>
      <c r="O22" s="79">
        <f>M22+N22</f>
        <v>5.425</v>
      </c>
      <c r="P22" s="25">
        <v>1.9</v>
      </c>
      <c r="Q22" s="25"/>
      <c r="R22" s="82">
        <f>P22+Q22</f>
        <v>1.9</v>
      </c>
      <c r="S22" s="35">
        <v>0.796</v>
      </c>
      <c r="T22" s="12">
        <v>3</v>
      </c>
      <c r="U22" s="86"/>
      <c r="V22" s="58"/>
      <c r="W22" s="36">
        <f>S22+T22+U22</f>
        <v>3.796</v>
      </c>
      <c r="X22" s="84">
        <f>I22+L22+O22+R22+W22</f>
        <v>64.99</v>
      </c>
      <c r="Y22" s="12"/>
      <c r="Z22" s="12"/>
      <c r="AA22" s="12"/>
      <c r="AB22" s="12">
        <v>0</v>
      </c>
      <c r="AC22" s="12">
        <v>4</v>
      </c>
      <c r="AD22" s="25">
        <v>0.84</v>
      </c>
      <c r="AE22" s="25"/>
      <c r="AF22" s="91">
        <f>AB22+AC22+AD22+AE22</f>
        <v>4.84</v>
      </c>
      <c r="AG22" s="96">
        <f>SUM(I22+L22+O22+R22+W22+AB22+AC22+AD22+AE22)</f>
        <v>69.83</v>
      </c>
      <c r="AH22" s="52">
        <v>21</v>
      </c>
      <c r="AI22" s="97">
        <v>31</v>
      </c>
      <c r="AJ22" s="52"/>
      <c r="AK22" s="52"/>
      <c r="AL22" s="52"/>
      <c r="AM22" s="52"/>
    </row>
    <row r="23" s="25" customFormat="1" ht="14.25" customHeight="1" spans="1:39">
      <c r="A23" s="63" t="s">
        <v>44</v>
      </c>
      <c r="B23" s="64">
        <v>202105090417</v>
      </c>
      <c r="C23" s="63" t="s">
        <v>59</v>
      </c>
      <c r="D23" s="65">
        <v>5.69</v>
      </c>
      <c r="E23" s="12">
        <v>0.5</v>
      </c>
      <c r="F23" s="12">
        <v>0</v>
      </c>
      <c r="G23" s="12">
        <v>0.2</v>
      </c>
      <c r="H23" s="66">
        <v>0</v>
      </c>
      <c r="I23" s="24">
        <v>6.39</v>
      </c>
      <c r="J23" s="25">
        <v>49.6191780821918</v>
      </c>
      <c r="K23" s="25"/>
      <c r="L23" s="26">
        <v>49.619</v>
      </c>
      <c r="M23" s="27">
        <v>4.1</v>
      </c>
      <c r="N23" s="25">
        <v>1.2</v>
      </c>
      <c r="O23" s="79">
        <f>M23+N23</f>
        <v>5.3</v>
      </c>
      <c r="P23" s="25">
        <v>1.9</v>
      </c>
      <c r="Q23" s="25"/>
      <c r="R23" s="82">
        <f>P23+Q23</f>
        <v>1.9</v>
      </c>
      <c r="S23" s="35">
        <v>0.779</v>
      </c>
      <c r="T23" s="12">
        <v>3</v>
      </c>
      <c r="U23" s="86"/>
      <c r="V23" s="58"/>
      <c r="W23" s="36">
        <f>S23+T23+U23</f>
        <v>3.779</v>
      </c>
      <c r="X23" s="84">
        <f>I23+L23+O23+R23+W23</f>
        <v>66.988</v>
      </c>
      <c r="Y23" s="12">
        <v>0.48</v>
      </c>
      <c r="Z23" s="12"/>
      <c r="AA23" s="12"/>
      <c r="AB23" s="12">
        <v>0.48</v>
      </c>
      <c r="AC23" s="12">
        <v>1.5</v>
      </c>
      <c r="AD23" s="25">
        <v>0.84</v>
      </c>
      <c r="AE23" s="25"/>
      <c r="AF23" s="91">
        <f>AB23+AC23+AD23+AE23</f>
        <v>2.82</v>
      </c>
      <c r="AG23" s="96">
        <f>SUM(I23+L23+O23+R23+W23+AB23+AC23+AD23+AE23)</f>
        <v>69.808</v>
      </c>
      <c r="AH23" s="52">
        <v>22</v>
      </c>
      <c r="AI23" s="97">
        <v>22</v>
      </c>
      <c r="AJ23" s="52"/>
      <c r="AK23" s="52"/>
      <c r="AL23" s="52"/>
      <c r="AM23" s="52"/>
    </row>
    <row r="24" s="25" customFormat="1" ht="14.25" customHeight="1" spans="1:39">
      <c r="A24" s="63" t="s">
        <v>44</v>
      </c>
      <c r="B24" s="64">
        <v>202105090219</v>
      </c>
      <c r="C24" s="67" t="s">
        <v>60</v>
      </c>
      <c r="D24" s="65">
        <v>5.8</v>
      </c>
      <c r="E24" s="12">
        <v>0.5</v>
      </c>
      <c r="F24" s="12">
        <v>0</v>
      </c>
      <c r="G24" s="12">
        <v>0.1</v>
      </c>
      <c r="H24" s="66">
        <v>0</v>
      </c>
      <c r="I24" s="24">
        <v>6.4</v>
      </c>
      <c r="J24" s="25">
        <v>47.4657534246575</v>
      </c>
      <c r="K24" s="25"/>
      <c r="L24" s="26">
        <v>47.466</v>
      </c>
      <c r="M24" s="27">
        <v>3.575</v>
      </c>
      <c r="N24" s="25">
        <v>1.2</v>
      </c>
      <c r="O24" s="79">
        <f>M24+N24</f>
        <v>4.775</v>
      </c>
      <c r="P24" s="25">
        <v>1.9</v>
      </c>
      <c r="Q24" s="25"/>
      <c r="R24" s="82">
        <f>P24+Q24</f>
        <v>1.9</v>
      </c>
      <c r="S24" s="35">
        <v>0.734</v>
      </c>
      <c r="T24" s="12">
        <v>1.35</v>
      </c>
      <c r="U24" s="86"/>
      <c r="V24" s="58"/>
      <c r="W24" s="36">
        <f>S24+T24+U24</f>
        <v>2.084</v>
      </c>
      <c r="X24" s="84">
        <f>I24+L24+O24+R24+W24</f>
        <v>62.625</v>
      </c>
      <c r="Y24" s="12">
        <v>5.52</v>
      </c>
      <c r="Z24" s="12">
        <v>2.4</v>
      </c>
      <c r="AA24" s="93">
        <v>1.6</v>
      </c>
      <c r="AB24" s="12">
        <v>4</v>
      </c>
      <c r="AC24" s="12">
        <v>1.5</v>
      </c>
      <c r="AD24" s="25">
        <v>1.26</v>
      </c>
      <c r="AE24" s="25"/>
      <c r="AF24" s="91">
        <f>AB24+AC24+AD24+AE24</f>
        <v>6.76</v>
      </c>
      <c r="AG24" s="96">
        <f>SUM(I24+L24+O24+R24+W24+AB24+AC24+AD24+AE24)</f>
        <v>69.385</v>
      </c>
      <c r="AH24" s="52">
        <v>23</v>
      </c>
      <c r="AI24" s="97">
        <v>33</v>
      </c>
      <c r="AJ24" s="52"/>
      <c r="AK24" s="52"/>
      <c r="AL24" s="52"/>
      <c r="AM24" s="52"/>
    </row>
    <row r="25" s="25" customFormat="1" ht="14.25" customHeight="1" spans="1:39">
      <c r="A25" s="63" t="s">
        <v>44</v>
      </c>
      <c r="B25" s="64">
        <v>202105090416</v>
      </c>
      <c r="C25" s="63" t="s">
        <v>61</v>
      </c>
      <c r="D25" s="65">
        <v>5.45</v>
      </c>
      <c r="E25" s="12">
        <v>0.5</v>
      </c>
      <c r="F25" s="12">
        <v>0</v>
      </c>
      <c r="G25" s="12">
        <v>0.1</v>
      </c>
      <c r="H25" s="66">
        <v>0</v>
      </c>
      <c r="I25" s="24">
        <v>6.05</v>
      </c>
      <c r="J25" s="25">
        <v>49.8347826086957</v>
      </c>
      <c r="K25" s="25"/>
      <c r="L25" s="26">
        <v>49.835</v>
      </c>
      <c r="M25" s="27">
        <v>4.1</v>
      </c>
      <c r="N25" s="25">
        <v>1.2</v>
      </c>
      <c r="O25" s="79">
        <f>M25+N25</f>
        <v>5.3</v>
      </c>
      <c r="P25" s="25">
        <v>1.9</v>
      </c>
      <c r="Q25" s="25"/>
      <c r="R25" s="82">
        <f>P25+Q25</f>
        <v>1.9</v>
      </c>
      <c r="S25" s="35">
        <v>0.772</v>
      </c>
      <c r="T25" s="12">
        <v>0</v>
      </c>
      <c r="U25" s="86"/>
      <c r="V25" s="58"/>
      <c r="W25" s="36">
        <f>S25+T25+U25</f>
        <v>0.772</v>
      </c>
      <c r="X25" s="84">
        <f>I25+L25+O25+R25+W25</f>
        <v>63.857</v>
      </c>
      <c r="Y25" s="12">
        <v>2.76</v>
      </c>
      <c r="Z25" s="12">
        <v>2.16</v>
      </c>
      <c r="AA25" s="12"/>
      <c r="AB25" s="12">
        <v>4</v>
      </c>
      <c r="AC25" s="12">
        <v>0.5</v>
      </c>
      <c r="AD25" s="25">
        <v>0</v>
      </c>
      <c r="AE25" s="25"/>
      <c r="AF25" s="91">
        <f>AB25+AC25+AD25+AE25</f>
        <v>4.5</v>
      </c>
      <c r="AG25" s="96">
        <f>SUM(I25+L25+O25+R25+W25+AB25+AC25+AD25+AE25)</f>
        <v>68.357</v>
      </c>
      <c r="AH25" s="52">
        <v>24</v>
      </c>
      <c r="AI25" s="97">
        <v>19</v>
      </c>
      <c r="AJ25" s="52"/>
      <c r="AK25" s="52"/>
      <c r="AL25" s="52"/>
      <c r="AM25" s="52"/>
    </row>
    <row r="26" s="25" customFormat="1" ht="14.25" customHeight="1" spans="1:39">
      <c r="A26" s="63" t="s">
        <v>44</v>
      </c>
      <c r="B26" s="64">
        <v>202105090415</v>
      </c>
      <c r="C26" s="63" t="s">
        <v>62</v>
      </c>
      <c r="D26" s="65">
        <v>5.48</v>
      </c>
      <c r="E26" s="12">
        <v>0.5</v>
      </c>
      <c r="F26" s="12">
        <v>0</v>
      </c>
      <c r="G26" s="12">
        <v>0</v>
      </c>
      <c r="H26" s="66">
        <v>0</v>
      </c>
      <c r="I26" s="24">
        <v>5.98</v>
      </c>
      <c r="J26" s="25">
        <v>48.0738461538461</v>
      </c>
      <c r="K26" s="25"/>
      <c r="L26" s="26">
        <v>48.074</v>
      </c>
      <c r="M26" s="27">
        <v>3.4</v>
      </c>
      <c r="N26" s="25">
        <v>1.2</v>
      </c>
      <c r="O26" s="79">
        <f>M26+N26</f>
        <v>4.6</v>
      </c>
      <c r="P26" s="25">
        <v>1.8</v>
      </c>
      <c r="Q26" s="25"/>
      <c r="R26" s="82">
        <f>P26+Q26</f>
        <v>1.8</v>
      </c>
      <c r="S26" s="35">
        <v>0.816</v>
      </c>
      <c r="T26" s="12">
        <v>3</v>
      </c>
      <c r="U26" s="86"/>
      <c r="V26" s="58"/>
      <c r="W26" s="36">
        <f>S26+T26+U26</f>
        <v>3.816</v>
      </c>
      <c r="X26" s="84">
        <f>I26+L26+O26+R26+W26</f>
        <v>64.27</v>
      </c>
      <c r="Y26" s="12"/>
      <c r="Z26" s="12"/>
      <c r="AA26" s="12"/>
      <c r="AB26" s="12">
        <v>0</v>
      </c>
      <c r="AC26" s="12">
        <v>3.1</v>
      </c>
      <c r="AD26" s="25">
        <v>0</v>
      </c>
      <c r="AE26" s="25"/>
      <c r="AF26" s="91">
        <f>AB26+AC26+AD26+AE26</f>
        <v>3.1</v>
      </c>
      <c r="AG26" s="96">
        <f>SUM(I26+L26+O26+R26+W26+AB26+AC26+AD26+AE26)</f>
        <v>67.37</v>
      </c>
      <c r="AH26" s="52">
        <v>25</v>
      </c>
      <c r="AI26" s="97">
        <v>26</v>
      </c>
      <c r="AJ26" s="52"/>
      <c r="AK26" s="52"/>
      <c r="AL26" s="52"/>
      <c r="AM26" s="52"/>
    </row>
    <row r="27" s="25" customFormat="1" ht="14.25" customHeight="1" spans="1:39">
      <c r="A27" s="63" t="s">
        <v>35</v>
      </c>
      <c r="B27" s="64">
        <v>202105090107</v>
      </c>
      <c r="C27" s="63" t="s">
        <v>63</v>
      </c>
      <c r="D27" s="65">
        <v>5.34</v>
      </c>
      <c r="E27" s="12">
        <v>1</v>
      </c>
      <c r="F27" s="12">
        <v>0</v>
      </c>
      <c r="G27" s="12">
        <v>0</v>
      </c>
      <c r="H27" s="66">
        <v>0</v>
      </c>
      <c r="I27" s="24">
        <v>6.34</v>
      </c>
      <c r="J27" s="25">
        <v>48.9205479452055</v>
      </c>
      <c r="K27" s="25"/>
      <c r="L27" s="26">
        <v>48.921</v>
      </c>
      <c r="M27" s="27">
        <v>3.8</v>
      </c>
      <c r="N27" s="25">
        <v>1.2</v>
      </c>
      <c r="O27" s="79">
        <f>M27+N27</f>
        <v>5</v>
      </c>
      <c r="P27" s="25">
        <v>1.9</v>
      </c>
      <c r="Q27" s="25">
        <v>0.45</v>
      </c>
      <c r="R27" s="82">
        <f>P27+Q27</f>
        <v>2.35</v>
      </c>
      <c r="S27" s="35">
        <v>0.782</v>
      </c>
      <c r="T27" s="12">
        <v>0</v>
      </c>
      <c r="U27" s="86"/>
      <c r="V27" s="88"/>
      <c r="W27" s="36">
        <f>S27+T27+U27</f>
        <v>0.782</v>
      </c>
      <c r="X27" s="84">
        <f>I27+L27+O27+R27+W27</f>
        <v>63.393</v>
      </c>
      <c r="Y27" s="12"/>
      <c r="Z27" s="12"/>
      <c r="AA27" s="12"/>
      <c r="AB27" s="12">
        <v>0</v>
      </c>
      <c r="AC27" s="12">
        <v>3.1</v>
      </c>
      <c r="AD27" s="25">
        <v>0</v>
      </c>
      <c r="AE27" s="25"/>
      <c r="AF27" s="91">
        <f>AB27+AC27+AD27+AE27</f>
        <v>3.1</v>
      </c>
      <c r="AG27" s="96">
        <f>SUM(I27+L27+O27+R27+W27+AB27+AC27+AD27+AE27)</f>
        <v>66.493</v>
      </c>
      <c r="AH27" s="52">
        <v>26</v>
      </c>
      <c r="AI27" s="97">
        <v>23</v>
      </c>
      <c r="AJ27" s="52"/>
      <c r="AK27" s="52"/>
      <c r="AL27" s="52"/>
      <c r="AM27" s="52"/>
    </row>
    <row r="28" s="25" customFormat="1" ht="14.25" customHeight="1" spans="1:39">
      <c r="A28" s="63" t="s">
        <v>35</v>
      </c>
      <c r="B28" s="64">
        <v>202105090305</v>
      </c>
      <c r="C28" s="63" t="s">
        <v>64</v>
      </c>
      <c r="D28" s="65">
        <v>5.37</v>
      </c>
      <c r="E28" s="12">
        <v>1</v>
      </c>
      <c r="F28" s="12">
        <v>0</v>
      </c>
      <c r="G28" s="12">
        <v>0.2</v>
      </c>
      <c r="H28" s="66">
        <v>0</v>
      </c>
      <c r="I28" s="24">
        <v>6.57</v>
      </c>
      <c r="J28" s="25">
        <v>48</v>
      </c>
      <c r="K28" s="25"/>
      <c r="L28" s="26">
        <v>48</v>
      </c>
      <c r="M28" s="27">
        <v>3.8</v>
      </c>
      <c r="N28" s="25">
        <v>1.2</v>
      </c>
      <c r="O28" s="79">
        <f>M28+N28</f>
        <v>5</v>
      </c>
      <c r="P28" s="25">
        <v>1.7</v>
      </c>
      <c r="Q28" s="25">
        <v>0.45</v>
      </c>
      <c r="R28" s="82">
        <f>P28+Q28</f>
        <v>2.15</v>
      </c>
      <c r="S28" s="35">
        <v>0.899</v>
      </c>
      <c r="T28" s="12">
        <v>2.9</v>
      </c>
      <c r="U28" s="86"/>
      <c r="V28" s="58"/>
      <c r="W28" s="36">
        <f>S28+T28+U28</f>
        <v>3.799</v>
      </c>
      <c r="X28" s="84">
        <f>I28+L28+O28+R28+W28</f>
        <v>65.519</v>
      </c>
      <c r="Y28" s="12"/>
      <c r="Z28" s="12">
        <v>0.04</v>
      </c>
      <c r="AA28" s="12"/>
      <c r="AB28" s="12">
        <v>0.04</v>
      </c>
      <c r="AC28" s="12">
        <v>0.8</v>
      </c>
      <c r="AD28" s="25">
        <v>0</v>
      </c>
      <c r="AE28" s="25"/>
      <c r="AF28" s="91">
        <f>AB28+AC28+AD28+AE28</f>
        <v>0.84</v>
      </c>
      <c r="AG28" s="96">
        <f>SUM(I28+L28+O28+R28+W28+AB28+AC28+AD28+AE28)</f>
        <v>66.359</v>
      </c>
      <c r="AH28" s="52">
        <v>27</v>
      </c>
      <c r="AI28" s="97">
        <v>27</v>
      </c>
      <c r="AJ28" s="52"/>
      <c r="AK28" s="52"/>
      <c r="AL28" s="52"/>
      <c r="AM28" s="52"/>
    </row>
    <row r="29" s="25" customFormat="1" ht="14.25" customHeight="1" spans="1:39">
      <c r="A29" s="63" t="s">
        <v>44</v>
      </c>
      <c r="B29" s="64">
        <v>202105090414</v>
      </c>
      <c r="C29" s="63" t="s">
        <v>65</v>
      </c>
      <c r="D29" s="65">
        <v>5.44</v>
      </c>
      <c r="E29" s="12">
        <v>0.5</v>
      </c>
      <c r="F29" s="12">
        <v>0</v>
      </c>
      <c r="G29" s="12">
        <v>0.2</v>
      </c>
      <c r="H29" s="66">
        <v>0</v>
      </c>
      <c r="I29" s="24">
        <v>6.14</v>
      </c>
      <c r="J29" s="25">
        <v>47.1046153846154</v>
      </c>
      <c r="K29" s="25"/>
      <c r="L29" s="26">
        <v>47.105</v>
      </c>
      <c r="M29" s="27">
        <v>3.875</v>
      </c>
      <c r="N29" s="25">
        <v>1.2</v>
      </c>
      <c r="O29" s="79">
        <f>M29+N29</f>
        <v>5.075</v>
      </c>
      <c r="P29" s="25">
        <v>1.5</v>
      </c>
      <c r="Q29" s="25"/>
      <c r="R29" s="82">
        <f>P29+Q29</f>
        <v>1.5</v>
      </c>
      <c r="S29" s="35">
        <v>0.789</v>
      </c>
      <c r="T29" s="12">
        <v>2</v>
      </c>
      <c r="U29" s="86"/>
      <c r="V29" s="58"/>
      <c r="W29" s="36">
        <f>S29+T29+U29</f>
        <v>2.789</v>
      </c>
      <c r="X29" s="84">
        <f>I29+L29+O29+R29+W29</f>
        <v>62.609</v>
      </c>
      <c r="Y29" s="12">
        <v>0.48</v>
      </c>
      <c r="Z29" s="12"/>
      <c r="AA29" s="12"/>
      <c r="AB29" s="12">
        <v>0.48</v>
      </c>
      <c r="AC29" s="12">
        <v>2</v>
      </c>
      <c r="AD29" s="25">
        <v>1.06</v>
      </c>
      <c r="AE29" s="25"/>
      <c r="AF29" s="91">
        <f>AB29+AC29+AD29+AE29</f>
        <v>3.54</v>
      </c>
      <c r="AG29" s="96">
        <f>SUM(I29+L29+O29+R29+W29+AB29+AC29+AD29+AE29)</f>
        <v>66.149</v>
      </c>
      <c r="AH29" s="52">
        <v>28</v>
      </c>
      <c r="AI29" s="97">
        <v>36</v>
      </c>
      <c r="AJ29" s="52"/>
      <c r="AK29" s="52"/>
      <c r="AL29" s="52"/>
      <c r="AM29" s="52"/>
    </row>
    <row r="30" s="25" customFormat="1" ht="14.25" customHeight="1" spans="1:39">
      <c r="A30" s="63" t="s">
        <v>38</v>
      </c>
      <c r="B30" s="64">
        <v>202105090124</v>
      </c>
      <c r="C30" s="63" t="s">
        <v>66</v>
      </c>
      <c r="D30" s="11">
        <v>5.42</v>
      </c>
      <c r="E30" s="12">
        <v>0.5</v>
      </c>
      <c r="F30" s="12">
        <v>0</v>
      </c>
      <c r="G30" s="12">
        <v>0</v>
      </c>
      <c r="H30" s="66">
        <v>0</v>
      </c>
      <c r="I30" s="24">
        <v>5.92</v>
      </c>
      <c r="J30" s="25">
        <v>45.7739130434783</v>
      </c>
      <c r="K30" s="25"/>
      <c r="L30" s="26">
        <v>45.774</v>
      </c>
      <c r="M30" s="27">
        <v>3.975</v>
      </c>
      <c r="N30" s="25">
        <v>3.2</v>
      </c>
      <c r="O30" s="79">
        <f>M30+N30</f>
        <v>7.175</v>
      </c>
      <c r="P30" s="25">
        <v>1.9</v>
      </c>
      <c r="Q30" s="25"/>
      <c r="R30" s="82">
        <f>P30+Q30</f>
        <v>1.9</v>
      </c>
      <c r="S30" s="35">
        <v>0.791</v>
      </c>
      <c r="T30" s="12">
        <v>2.15</v>
      </c>
      <c r="U30" s="86"/>
      <c r="V30" s="58"/>
      <c r="W30" s="36">
        <f>S30+T30+U30</f>
        <v>2.941</v>
      </c>
      <c r="X30" s="84">
        <f>I30+L30+O30+R30+W30</f>
        <v>63.71</v>
      </c>
      <c r="Y30" s="12"/>
      <c r="Z30" s="12">
        <v>0.12</v>
      </c>
      <c r="AA30" s="12"/>
      <c r="AB30" s="12">
        <v>0.12</v>
      </c>
      <c r="AC30" s="12">
        <v>0.5</v>
      </c>
      <c r="AD30" s="25">
        <v>0.96</v>
      </c>
      <c r="AE30" s="25">
        <v>0.6</v>
      </c>
      <c r="AF30" s="91">
        <f>AB30+AC30+AD30+AE30</f>
        <v>2.18</v>
      </c>
      <c r="AG30" s="96">
        <f>SUM(I30+L30+O30+R30+W30+AB30+AC30+AD30+AE30)</f>
        <v>65.89</v>
      </c>
      <c r="AH30" s="52">
        <v>29</v>
      </c>
      <c r="AI30" s="97">
        <v>44</v>
      </c>
      <c r="AJ30" s="52"/>
      <c r="AK30" s="52"/>
      <c r="AL30" s="52"/>
      <c r="AM30" s="52"/>
    </row>
    <row r="31" s="25" customFormat="1" ht="14.25" customHeight="1" spans="1:39">
      <c r="A31" s="63" t="s">
        <v>44</v>
      </c>
      <c r="B31" s="64">
        <v>202105090412</v>
      </c>
      <c r="C31" s="63" t="s">
        <v>67</v>
      </c>
      <c r="D31" s="65">
        <v>5.44</v>
      </c>
      <c r="E31" s="12">
        <v>0.5</v>
      </c>
      <c r="F31" s="12">
        <v>0</v>
      </c>
      <c r="G31" s="12">
        <v>0.1</v>
      </c>
      <c r="H31" s="66">
        <v>0</v>
      </c>
      <c r="I31" s="24">
        <v>6.04</v>
      </c>
      <c r="J31" s="25">
        <v>47.6123076923077</v>
      </c>
      <c r="K31" s="25"/>
      <c r="L31" s="26">
        <v>47.612</v>
      </c>
      <c r="M31" s="27">
        <v>3.966666667</v>
      </c>
      <c r="N31" s="25">
        <v>1.2</v>
      </c>
      <c r="O31" s="79">
        <f>M31+N31</f>
        <v>5.166666667</v>
      </c>
      <c r="P31" s="25">
        <v>1.8</v>
      </c>
      <c r="Q31" s="25"/>
      <c r="R31" s="82">
        <f>P31+Q31</f>
        <v>1.8</v>
      </c>
      <c r="S31" s="35">
        <v>0.816</v>
      </c>
      <c r="T31" s="12">
        <v>0</v>
      </c>
      <c r="U31" s="86"/>
      <c r="V31" s="58"/>
      <c r="W31" s="36">
        <f>S31+T31+U31</f>
        <v>0.816</v>
      </c>
      <c r="X31" s="84">
        <f>I31+L31+O31+R31+W31</f>
        <v>61.434666667</v>
      </c>
      <c r="Y31" s="12">
        <v>0.24</v>
      </c>
      <c r="Z31" s="12">
        <v>0.16</v>
      </c>
      <c r="AA31" s="12"/>
      <c r="AB31" s="12">
        <v>0.4</v>
      </c>
      <c r="AC31" s="12">
        <v>3.1</v>
      </c>
      <c r="AD31" s="25">
        <v>0.84</v>
      </c>
      <c r="AE31" s="25"/>
      <c r="AF31" s="91">
        <f>AB31+AC31+AD31+AE31</f>
        <v>4.34</v>
      </c>
      <c r="AG31" s="96">
        <f>SUM(I31+L31+O31+R31+W31+AB31+AC31+AD31+AE31)</f>
        <v>65.774666667</v>
      </c>
      <c r="AH31" s="52">
        <v>30</v>
      </c>
      <c r="AI31" s="97">
        <v>30</v>
      </c>
      <c r="AJ31" s="52"/>
      <c r="AK31" s="52"/>
      <c r="AL31" s="52"/>
      <c r="AM31" s="52"/>
    </row>
    <row r="32" s="25" customFormat="1" ht="14.25" customHeight="1" spans="1:39">
      <c r="A32" s="63" t="s">
        <v>44</v>
      </c>
      <c r="B32" s="64">
        <v>202105090429</v>
      </c>
      <c r="C32" s="63" t="s">
        <v>68</v>
      </c>
      <c r="D32" s="65">
        <v>5.41</v>
      </c>
      <c r="E32" s="12">
        <v>0.5</v>
      </c>
      <c r="F32" s="12">
        <v>0</v>
      </c>
      <c r="G32" s="12">
        <v>0.1</v>
      </c>
      <c r="H32" s="66">
        <v>0</v>
      </c>
      <c r="I32" s="24">
        <v>6.01</v>
      </c>
      <c r="J32" s="25">
        <v>48.7643835616438</v>
      </c>
      <c r="K32" s="25"/>
      <c r="L32" s="26">
        <v>48.764</v>
      </c>
      <c r="M32" s="27">
        <v>3.225</v>
      </c>
      <c r="N32" s="25">
        <v>1.2</v>
      </c>
      <c r="O32" s="79">
        <f>M32+N32</f>
        <v>4.425</v>
      </c>
      <c r="P32" s="25">
        <v>1.72</v>
      </c>
      <c r="Q32" s="25"/>
      <c r="R32" s="82">
        <f>P32+Q32</f>
        <v>1.72</v>
      </c>
      <c r="S32" s="35">
        <v>0.781</v>
      </c>
      <c r="T32" s="12">
        <v>0</v>
      </c>
      <c r="U32" s="86"/>
      <c r="V32" s="58"/>
      <c r="W32" s="36">
        <f>S32+T32+U32</f>
        <v>0.781</v>
      </c>
      <c r="X32" s="84">
        <f>I32+L32+O32+R32+W32</f>
        <v>61.7</v>
      </c>
      <c r="Y32" s="12"/>
      <c r="Z32" s="12"/>
      <c r="AA32" s="12"/>
      <c r="AB32" s="12">
        <v>0</v>
      </c>
      <c r="AC32" s="12">
        <v>3.1</v>
      </c>
      <c r="AD32" s="25">
        <v>0.84</v>
      </c>
      <c r="AE32" s="25"/>
      <c r="AF32" s="91">
        <f>AB32+AC32+AD32+AE32</f>
        <v>3.94</v>
      </c>
      <c r="AG32" s="96">
        <f>SUM(I32+L32+O32+R32+W32+AB32+AC32+AD32+AE32)</f>
        <v>65.64</v>
      </c>
      <c r="AH32" s="52">
        <v>31</v>
      </c>
      <c r="AI32" s="97">
        <v>24</v>
      </c>
      <c r="AJ32" s="52"/>
      <c r="AK32" s="52"/>
      <c r="AL32" s="52"/>
      <c r="AM32" s="52"/>
    </row>
    <row r="33" s="25" customFormat="1" ht="14.25" customHeight="1" spans="1:39">
      <c r="A33" s="63" t="s">
        <v>38</v>
      </c>
      <c r="B33" s="64">
        <v>202105090131</v>
      </c>
      <c r="C33" s="63" t="s">
        <v>69</v>
      </c>
      <c r="D33" s="11">
        <v>5.46</v>
      </c>
      <c r="E33" s="12">
        <v>0.5</v>
      </c>
      <c r="F33" s="12">
        <v>0</v>
      </c>
      <c r="G33" s="12">
        <v>0.1</v>
      </c>
      <c r="H33" s="66">
        <v>0</v>
      </c>
      <c r="I33" s="24">
        <v>6.06</v>
      </c>
      <c r="J33" s="25">
        <v>47.786301369863</v>
      </c>
      <c r="K33" s="25"/>
      <c r="L33" s="26">
        <v>47.786</v>
      </c>
      <c r="M33" s="27">
        <v>4.325</v>
      </c>
      <c r="N33" s="25">
        <v>1.8</v>
      </c>
      <c r="O33" s="79">
        <f>M33+N33</f>
        <v>6.125</v>
      </c>
      <c r="P33" s="25">
        <v>1.78</v>
      </c>
      <c r="Q33" s="25"/>
      <c r="R33" s="82">
        <f>P33+Q33</f>
        <v>1.78</v>
      </c>
      <c r="S33" s="35">
        <v>0.788</v>
      </c>
      <c r="T33" s="12">
        <v>0</v>
      </c>
      <c r="U33" s="86"/>
      <c r="V33" s="58"/>
      <c r="W33" s="36">
        <f>S33+T33+U33</f>
        <v>0.788</v>
      </c>
      <c r="X33" s="84">
        <f>I33+L33+O33+R33+W33</f>
        <v>62.539</v>
      </c>
      <c r="Y33" s="12"/>
      <c r="Z33" s="12">
        <v>0.12</v>
      </c>
      <c r="AA33" s="12"/>
      <c r="AB33" s="12">
        <v>0.12</v>
      </c>
      <c r="AC33" s="12">
        <v>0.9</v>
      </c>
      <c r="AD33" s="25">
        <v>0.84</v>
      </c>
      <c r="AE33" s="25"/>
      <c r="AF33" s="91">
        <f>AB33+AC33+AD33+AE33</f>
        <v>1.86</v>
      </c>
      <c r="AG33" s="96">
        <f>SUM(I33+L33+O33+R33+W33+AB33+AC33+AD33+AE33)</f>
        <v>64.399</v>
      </c>
      <c r="AH33" s="52">
        <v>32</v>
      </c>
      <c r="AI33" s="97">
        <v>29</v>
      </c>
      <c r="AJ33" s="52"/>
      <c r="AK33" s="52"/>
      <c r="AL33" s="52"/>
      <c r="AM33" s="52"/>
    </row>
    <row r="34" s="25" customFormat="1" ht="14.25" customHeight="1" spans="1:39">
      <c r="A34" s="63" t="s">
        <v>44</v>
      </c>
      <c r="B34" s="64">
        <v>202105090424</v>
      </c>
      <c r="C34" s="63" t="s">
        <v>70</v>
      </c>
      <c r="D34" s="65">
        <v>5.69</v>
      </c>
      <c r="E34" s="12">
        <v>0.5</v>
      </c>
      <c r="F34" s="12">
        <v>0</v>
      </c>
      <c r="G34" s="12">
        <v>0</v>
      </c>
      <c r="H34" s="66">
        <v>0</v>
      </c>
      <c r="I34" s="24">
        <v>6.19</v>
      </c>
      <c r="J34" s="25">
        <v>47.5652173913044</v>
      </c>
      <c r="K34" s="25"/>
      <c r="L34" s="26">
        <v>47.565</v>
      </c>
      <c r="M34" s="27">
        <v>3.675</v>
      </c>
      <c r="N34" s="25">
        <v>1.2</v>
      </c>
      <c r="O34" s="79">
        <f>M34+N34</f>
        <v>4.875</v>
      </c>
      <c r="P34" s="25">
        <v>1.7</v>
      </c>
      <c r="Q34" s="25"/>
      <c r="R34" s="82">
        <f>P34+Q34</f>
        <v>1.7</v>
      </c>
      <c r="S34" s="35">
        <v>0.789</v>
      </c>
      <c r="T34" s="12">
        <v>0</v>
      </c>
      <c r="U34" s="86"/>
      <c r="V34" s="58"/>
      <c r="W34" s="36">
        <f>S34+T34+U34</f>
        <v>0.789</v>
      </c>
      <c r="X34" s="84">
        <f>I34+L34+O34+R34+W34</f>
        <v>61.119</v>
      </c>
      <c r="Y34" s="12"/>
      <c r="Z34" s="12">
        <v>0.04</v>
      </c>
      <c r="AA34" s="12"/>
      <c r="AB34" s="12">
        <v>0.04</v>
      </c>
      <c r="AC34" s="12">
        <v>3.1</v>
      </c>
      <c r="AD34" s="25">
        <v>0</v>
      </c>
      <c r="AE34" s="25"/>
      <c r="AF34" s="91">
        <f>AB34+AC34+AD34+AE34</f>
        <v>3.14</v>
      </c>
      <c r="AG34" s="96">
        <f>SUM(I34+L34+O34+R34+W34+AB34+AC34+AD34+AE34)</f>
        <v>64.259</v>
      </c>
      <c r="AH34" s="52">
        <v>33</v>
      </c>
      <c r="AI34" s="97">
        <v>32</v>
      </c>
      <c r="AJ34" s="52"/>
      <c r="AK34" s="52"/>
      <c r="AL34" s="52"/>
      <c r="AM34" s="52"/>
    </row>
    <row r="35" s="25" customFormat="1" ht="14.25" customHeight="1" spans="1:39">
      <c r="A35" s="63" t="s">
        <v>35</v>
      </c>
      <c r="B35" s="64">
        <v>202105090208</v>
      </c>
      <c r="C35" s="63" t="s">
        <v>71</v>
      </c>
      <c r="D35" s="65">
        <v>5.15</v>
      </c>
      <c r="E35" s="12">
        <v>1</v>
      </c>
      <c r="F35" s="12">
        <v>0.25</v>
      </c>
      <c r="G35" s="12">
        <v>0</v>
      </c>
      <c r="H35" s="66">
        <v>0</v>
      </c>
      <c r="I35" s="24">
        <v>6.4</v>
      </c>
      <c r="J35" s="25">
        <v>44.1478260869565</v>
      </c>
      <c r="K35" s="25"/>
      <c r="L35" s="26">
        <v>44.148</v>
      </c>
      <c r="M35" s="27">
        <v>3.325</v>
      </c>
      <c r="N35" s="25">
        <v>1.2</v>
      </c>
      <c r="O35" s="79">
        <f>M35+N35</f>
        <v>4.525</v>
      </c>
      <c r="P35" s="25">
        <v>1.82</v>
      </c>
      <c r="Q35" s="25">
        <v>0.45</v>
      </c>
      <c r="R35" s="82">
        <f>P35+Q35</f>
        <v>2.27</v>
      </c>
      <c r="S35" s="35">
        <v>0.867</v>
      </c>
      <c r="T35" s="12">
        <v>0</v>
      </c>
      <c r="U35" s="86"/>
      <c r="V35" s="58"/>
      <c r="W35" s="36">
        <f>S35+T35+U35</f>
        <v>0.867</v>
      </c>
      <c r="X35" s="84">
        <f>I35+L35+O35+R35+W35</f>
        <v>58.21</v>
      </c>
      <c r="Y35" s="12">
        <v>1.2</v>
      </c>
      <c r="Z35" s="12">
        <v>2.4</v>
      </c>
      <c r="AA35" s="12"/>
      <c r="AB35" s="12">
        <v>3.6</v>
      </c>
      <c r="AC35" s="12">
        <v>2</v>
      </c>
      <c r="AD35" s="25">
        <v>0</v>
      </c>
      <c r="AE35" s="25"/>
      <c r="AF35" s="91">
        <f>AB35+AC35+AD35+AE35</f>
        <v>5.6</v>
      </c>
      <c r="AG35" s="96">
        <f>SUM(I35+L35+O35+R35+W35+AB35+AC35+AD35+AE35)</f>
        <v>63.81</v>
      </c>
      <c r="AH35" s="52">
        <v>34</v>
      </c>
      <c r="AI35" s="97">
        <v>53</v>
      </c>
      <c r="AJ35" s="52"/>
      <c r="AK35" s="52"/>
      <c r="AL35" s="52"/>
      <c r="AM35" s="52"/>
    </row>
    <row r="36" s="25" customFormat="1" ht="14.25" customHeight="1" spans="1:39">
      <c r="A36" s="63" t="s">
        <v>44</v>
      </c>
      <c r="B36" s="64">
        <v>202105090418</v>
      </c>
      <c r="C36" s="63" t="s">
        <v>72</v>
      </c>
      <c r="D36" s="65">
        <v>5.39</v>
      </c>
      <c r="E36" s="12">
        <v>0.5</v>
      </c>
      <c r="F36" s="12">
        <v>0.25</v>
      </c>
      <c r="G36" s="12">
        <v>0</v>
      </c>
      <c r="H36" s="66">
        <v>0</v>
      </c>
      <c r="I36" s="24">
        <v>6.14</v>
      </c>
      <c r="J36" s="25">
        <v>46.6260869565217</v>
      </c>
      <c r="K36" s="25"/>
      <c r="L36" s="26">
        <v>46.626</v>
      </c>
      <c r="M36" s="27">
        <v>4.15</v>
      </c>
      <c r="N36" s="25">
        <v>1.2</v>
      </c>
      <c r="O36" s="79">
        <f>M36+N36</f>
        <v>5.35</v>
      </c>
      <c r="P36" s="25">
        <v>1.7</v>
      </c>
      <c r="Q36" s="25"/>
      <c r="R36" s="82">
        <f>P36+Q36</f>
        <v>1.7</v>
      </c>
      <c r="S36" s="35">
        <v>0.865</v>
      </c>
      <c r="T36" s="12">
        <v>0</v>
      </c>
      <c r="U36" s="86"/>
      <c r="V36" s="58"/>
      <c r="W36" s="36">
        <f>S36+T36+U36</f>
        <v>0.865</v>
      </c>
      <c r="X36" s="84">
        <f>I36+L36+O36+R36+W36</f>
        <v>60.681</v>
      </c>
      <c r="Y36" s="12">
        <v>0.24</v>
      </c>
      <c r="Z36" s="12">
        <v>1.08</v>
      </c>
      <c r="AA36" s="12"/>
      <c r="AB36" s="12">
        <v>1.32</v>
      </c>
      <c r="AC36" s="12">
        <v>1.5</v>
      </c>
      <c r="AD36" s="25">
        <v>0</v>
      </c>
      <c r="AE36" s="25"/>
      <c r="AF36" s="91">
        <f>AB36+AC36+AD36+AE36</f>
        <v>2.82</v>
      </c>
      <c r="AG36" s="96">
        <f>SUM(I36+L36+O36+R36+W36+AB36+AC36+AD36+AE36)</f>
        <v>63.501</v>
      </c>
      <c r="AH36" s="52">
        <v>35</v>
      </c>
      <c r="AI36" s="97">
        <v>40</v>
      </c>
      <c r="AJ36" s="52"/>
      <c r="AK36" s="52"/>
      <c r="AL36" s="52"/>
      <c r="AM36" s="52"/>
    </row>
    <row r="37" s="25" customFormat="1" ht="14.25" customHeight="1" spans="1:39">
      <c r="A37" s="63" t="s">
        <v>44</v>
      </c>
      <c r="B37" s="64">
        <v>202105090216</v>
      </c>
      <c r="C37" s="63" t="s">
        <v>73</v>
      </c>
      <c r="D37" s="65">
        <v>5.46</v>
      </c>
      <c r="E37" s="12">
        <v>0.5</v>
      </c>
      <c r="F37" s="12">
        <v>0</v>
      </c>
      <c r="G37" s="12">
        <v>0</v>
      </c>
      <c r="H37" s="66">
        <v>0</v>
      </c>
      <c r="I37" s="24">
        <v>5.96</v>
      </c>
      <c r="J37" s="25">
        <v>46.6767123287671</v>
      </c>
      <c r="K37" s="25"/>
      <c r="L37" s="26">
        <v>46.677</v>
      </c>
      <c r="M37" s="27">
        <v>3.8</v>
      </c>
      <c r="N37" s="25">
        <v>1.2</v>
      </c>
      <c r="O37" s="79">
        <f>M37+N37</f>
        <v>5</v>
      </c>
      <c r="P37" s="25">
        <v>1.9</v>
      </c>
      <c r="Q37" s="25"/>
      <c r="R37" s="82">
        <f>P37+Q37</f>
        <v>1.9</v>
      </c>
      <c r="S37" s="35">
        <v>0.76</v>
      </c>
      <c r="T37" s="12">
        <v>0</v>
      </c>
      <c r="U37" s="86"/>
      <c r="V37" s="58"/>
      <c r="W37" s="36">
        <f>S37+T37+U37</f>
        <v>0.76</v>
      </c>
      <c r="X37" s="84">
        <f>I37+L37+O37+R37+W37</f>
        <v>60.297</v>
      </c>
      <c r="Y37" s="12"/>
      <c r="Z37" s="12"/>
      <c r="AA37" s="12"/>
      <c r="AB37" s="12">
        <v>0</v>
      </c>
      <c r="AC37" s="12">
        <v>3.1</v>
      </c>
      <c r="AD37" s="25">
        <v>0</v>
      </c>
      <c r="AE37" s="25"/>
      <c r="AF37" s="91">
        <f>AB37+AC37+AD37+AE37</f>
        <v>3.1</v>
      </c>
      <c r="AG37" s="96">
        <f>SUM(I37+L37+O37+R37+W37+AB37+AC37+AD37+AE37)</f>
        <v>63.397</v>
      </c>
      <c r="AH37" s="52">
        <v>36</v>
      </c>
      <c r="AI37" s="97">
        <v>39</v>
      </c>
      <c r="AJ37" s="52"/>
      <c r="AK37" s="52"/>
      <c r="AL37" s="52"/>
      <c r="AM37" s="52"/>
    </row>
    <row r="38" s="25" customFormat="1" ht="14.25" customHeight="1" spans="1:39">
      <c r="A38" s="63" t="s">
        <v>38</v>
      </c>
      <c r="B38" s="64">
        <v>202105090425</v>
      </c>
      <c r="C38" s="63" t="s">
        <v>74</v>
      </c>
      <c r="D38" s="11">
        <v>5.43</v>
      </c>
      <c r="E38" s="12">
        <v>0.5</v>
      </c>
      <c r="F38" s="12">
        <v>0</v>
      </c>
      <c r="G38" s="12">
        <v>0</v>
      </c>
      <c r="H38" s="66">
        <v>0</v>
      </c>
      <c r="I38" s="24">
        <v>5.93</v>
      </c>
      <c r="J38" s="25">
        <v>47.895652173913</v>
      </c>
      <c r="K38" s="25"/>
      <c r="L38" s="26">
        <v>47.896</v>
      </c>
      <c r="M38" s="27">
        <v>3.675</v>
      </c>
      <c r="N38" s="25">
        <v>1.2</v>
      </c>
      <c r="O38" s="79">
        <f>M38+N38</f>
        <v>4.875</v>
      </c>
      <c r="P38" s="25">
        <v>1.9</v>
      </c>
      <c r="Q38" s="25"/>
      <c r="R38" s="82">
        <f>P38+Q38</f>
        <v>1.9</v>
      </c>
      <c r="S38" s="35">
        <v>0.777</v>
      </c>
      <c r="T38" s="12">
        <v>0</v>
      </c>
      <c r="U38" s="86"/>
      <c r="V38" s="58"/>
      <c r="W38" s="36">
        <f>S38+T38+U38</f>
        <v>0.777</v>
      </c>
      <c r="X38" s="84">
        <f>I38+L38+O38+R38+W38</f>
        <v>61.378</v>
      </c>
      <c r="Y38" s="12"/>
      <c r="Z38" s="12"/>
      <c r="AA38" s="12"/>
      <c r="AB38" s="12">
        <v>0</v>
      </c>
      <c r="AC38" s="12">
        <v>2</v>
      </c>
      <c r="AD38" s="25">
        <v>0</v>
      </c>
      <c r="AE38" s="25"/>
      <c r="AF38" s="91">
        <f>AB38+AC38+AD38+AE38</f>
        <v>2</v>
      </c>
      <c r="AG38" s="96">
        <f>SUM(I38+L38+O38+R38+W38+AB38+AC38+AD38+AE38)</f>
        <v>63.378</v>
      </c>
      <c r="AH38" s="52">
        <v>37</v>
      </c>
      <c r="AI38" s="97">
        <v>28</v>
      </c>
      <c r="AJ38" s="52"/>
      <c r="AK38" s="52"/>
      <c r="AL38" s="52"/>
      <c r="AM38" s="52"/>
    </row>
    <row r="39" s="25" customFormat="1" ht="14.25" customHeight="1" spans="1:39">
      <c r="A39" s="63" t="s">
        <v>44</v>
      </c>
      <c r="B39" s="64">
        <v>202105090421</v>
      </c>
      <c r="C39" s="63" t="s">
        <v>75</v>
      </c>
      <c r="D39" s="65">
        <v>5.3</v>
      </c>
      <c r="E39" s="12">
        <v>0.5</v>
      </c>
      <c r="F39" s="12">
        <v>0</v>
      </c>
      <c r="G39" s="12">
        <v>0</v>
      </c>
      <c r="H39" s="66">
        <v>0</v>
      </c>
      <c r="I39" s="24">
        <v>5.8</v>
      </c>
      <c r="J39" s="25">
        <v>48.2876712328767</v>
      </c>
      <c r="K39" s="25"/>
      <c r="L39" s="26">
        <v>48.288</v>
      </c>
      <c r="M39" s="27">
        <v>3.475</v>
      </c>
      <c r="N39" s="25">
        <v>1.2</v>
      </c>
      <c r="O39" s="79">
        <f>M39+N39</f>
        <v>4.675</v>
      </c>
      <c r="P39" s="25">
        <v>1.8</v>
      </c>
      <c r="Q39" s="25"/>
      <c r="R39" s="82">
        <f>P39+Q39</f>
        <v>1.8</v>
      </c>
      <c r="S39" s="35">
        <v>0.779</v>
      </c>
      <c r="T39" s="12">
        <v>0</v>
      </c>
      <c r="U39" s="86"/>
      <c r="V39" s="58"/>
      <c r="W39" s="36">
        <f>S39+T39+U39</f>
        <v>0.779</v>
      </c>
      <c r="X39" s="84">
        <f>I39+L39+O39+R39+W39</f>
        <v>61.342</v>
      </c>
      <c r="Y39" s="12">
        <v>0.48</v>
      </c>
      <c r="Z39" s="12"/>
      <c r="AA39" s="12"/>
      <c r="AB39" s="12">
        <v>0.48</v>
      </c>
      <c r="AC39" s="12">
        <v>1.5</v>
      </c>
      <c r="AD39" s="25">
        <v>0</v>
      </c>
      <c r="AE39" s="25"/>
      <c r="AF39" s="91">
        <f>AB39+AC39+AD39+AE39</f>
        <v>1.98</v>
      </c>
      <c r="AG39" s="96">
        <f>SUM(I39+L39+O39+R39+W39+AB39+AC39+AD39+AE39)</f>
        <v>63.322</v>
      </c>
      <c r="AH39" s="52">
        <v>38</v>
      </c>
      <c r="AI39" s="97">
        <v>25</v>
      </c>
      <c r="AJ39" s="52"/>
      <c r="AK39" s="52"/>
      <c r="AL39" s="52"/>
      <c r="AM39" s="52"/>
    </row>
    <row r="40" s="25" customFormat="1" ht="14.25" customHeight="1" spans="1:39">
      <c r="A40" s="63" t="s">
        <v>44</v>
      </c>
      <c r="B40" s="64">
        <v>202105090427</v>
      </c>
      <c r="C40" s="63" t="s">
        <v>76</v>
      </c>
      <c r="D40" s="65">
        <v>5.3</v>
      </c>
      <c r="E40" s="12">
        <v>0.5</v>
      </c>
      <c r="F40" s="12">
        <v>0</v>
      </c>
      <c r="G40" s="12">
        <v>0</v>
      </c>
      <c r="H40" s="66">
        <v>0</v>
      </c>
      <c r="I40" s="24">
        <v>5.8</v>
      </c>
      <c r="J40" s="25">
        <v>47.2191780821918</v>
      </c>
      <c r="K40" s="25"/>
      <c r="L40" s="26">
        <v>47.219</v>
      </c>
      <c r="M40" s="27">
        <v>3.45</v>
      </c>
      <c r="N40" s="25">
        <v>1.2</v>
      </c>
      <c r="O40" s="79">
        <f>M40+N40</f>
        <v>4.65</v>
      </c>
      <c r="P40" s="25">
        <v>1.7</v>
      </c>
      <c r="Q40" s="25"/>
      <c r="R40" s="82">
        <f>P40+Q40</f>
        <v>1.7</v>
      </c>
      <c r="S40" s="35">
        <v>0.779</v>
      </c>
      <c r="T40" s="12">
        <v>0</v>
      </c>
      <c r="U40" s="86"/>
      <c r="V40" s="58"/>
      <c r="W40" s="36">
        <f>S40+T40+U40</f>
        <v>0.779</v>
      </c>
      <c r="X40" s="84">
        <f>I40+L40+O40+R40+W40</f>
        <v>60.148</v>
      </c>
      <c r="Y40" s="12"/>
      <c r="Z40" s="12"/>
      <c r="AA40" s="12"/>
      <c r="AB40" s="12">
        <v>0</v>
      </c>
      <c r="AC40" s="12">
        <v>3.1</v>
      </c>
      <c r="AD40" s="25">
        <v>0</v>
      </c>
      <c r="AE40" s="25"/>
      <c r="AF40" s="91">
        <f>AB40+AC40+AD40+AE40</f>
        <v>3.1</v>
      </c>
      <c r="AG40" s="96">
        <f>SUM(I40+L40+O40+R40+W40+AB40+AC40+AD40+AE40)</f>
        <v>63.248</v>
      </c>
      <c r="AH40" s="52">
        <v>39</v>
      </c>
      <c r="AI40" s="97">
        <v>35</v>
      </c>
      <c r="AJ40" s="52"/>
      <c r="AK40" s="52"/>
      <c r="AL40" s="52"/>
      <c r="AM40" s="52"/>
    </row>
    <row r="41" s="25" customFormat="1" ht="14.25" customHeight="1" spans="1:39">
      <c r="A41" s="63" t="s">
        <v>35</v>
      </c>
      <c r="B41" s="64">
        <v>202105090108</v>
      </c>
      <c r="C41" s="63" t="s">
        <v>77</v>
      </c>
      <c r="D41" s="65">
        <v>5.36</v>
      </c>
      <c r="E41" s="12">
        <v>1</v>
      </c>
      <c r="F41" s="12">
        <v>0</v>
      </c>
      <c r="G41" s="12">
        <v>0.2</v>
      </c>
      <c r="H41" s="66">
        <v>0</v>
      </c>
      <c r="I41" s="24">
        <v>6.56</v>
      </c>
      <c r="J41" s="25">
        <v>47.3610389610389</v>
      </c>
      <c r="K41" s="25"/>
      <c r="L41" s="26">
        <v>47.361</v>
      </c>
      <c r="M41" s="27">
        <v>3</v>
      </c>
      <c r="N41" s="25">
        <v>1.2</v>
      </c>
      <c r="O41" s="79">
        <f>M41+N41</f>
        <v>4.2</v>
      </c>
      <c r="P41" s="25">
        <v>1.9</v>
      </c>
      <c r="Q41" s="25">
        <v>0.45</v>
      </c>
      <c r="R41" s="82">
        <f>P41+Q41</f>
        <v>2.35</v>
      </c>
      <c r="S41" s="35">
        <v>0.796</v>
      </c>
      <c r="T41" s="12">
        <v>0</v>
      </c>
      <c r="U41" s="87"/>
      <c r="V41" s="58"/>
      <c r="W41" s="36">
        <f>S41+T41+U41</f>
        <v>0.796</v>
      </c>
      <c r="X41" s="84">
        <f>I41+L41+O41+R41+W41</f>
        <v>61.267</v>
      </c>
      <c r="Y41" s="12"/>
      <c r="Z41" s="12"/>
      <c r="AA41" s="12"/>
      <c r="AB41" s="12">
        <v>0</v>
      </c>
      <c r="AC41" s="12">
        <v>1.5</v>
      </c>
      <c r="AD41" s="25">
        <v>0</v>
      </c>
      <c r="AE41" s="25"/>
      <c r="AF41" s="91">
        <f>AB41+AC41+AD41+AE41</f>
        <v>1.5</v>
      </c>
      <c r="AG41" s="96">
        <f>SUM(I41+L41+O41+R41+W41+AB41+AC41+AD41+AE41)</f>
        <v>62.767</v>
      </c>
      <c r="AH41" s="52">
        <v>40</v>
      </c>
      <c r="AI41" s="97">
        <v>34</v>
      </c>
      <c r="AJ41" s="52"/>
      <c r="AK41" s="52"/>
      <c r="AL41" s="52"/>
      <c r="AM41" s="52"/>
    </row>
    <row r="42" s="25" customFormat="1" ht="14.25" customHeight="1" spans="1:39">
      <c r="A42" s="63" t="s">
        <v>35</v>
      </c>
      <c r="B42" s="64">
        <v>202105090310</v>
      </c>
      <c r="C42" s="63" t="s">
        <v>78</v>
      </c>
      <c r="D42" s="65">
        <v>5.34</v>
      </c>
      <c r="E42" s="12">
        <v>1</v>
      </c>
      <c r="F42" s="12">
        <v>0</v>
      </c>
      <c r="G42" s="12">
        <v>0.1</v>
      </c>
      <c r="H42" s="66">
        <v>0</v>
      </c>
      <c r="I42" s="24">
        <v>6.44</v>
      </c>
      <c r="J42" s="25">
        <v>45.0082191780822</v>
      </c>
      <c r="K42" s="25"/>
      <c r="L42" s="26">
        <v>45.008</v>
      </c>
      <c r="M42" s="27">
        <v>3.125</v>
      </c>
      <c r="N42" s="25">
        <v>1.2</v>
      </c>
      <c r="O42" s="79">
        <f>M42+N42</f>
        <v>4.325</v>
      </c>
      <c r="P42" s="25">
        <v>1.82</v>
      </c>
      <c r="Q42" s="25">
        <v>0.45</v>
      </c>
      <c r="R42" s="82">
        <f>P42+Q42</f>
        <v>2.27</v>
      </c>
      <c r="S42" s="35">
        <v>0.899</v>
      </c>
      <c r="T42" s="12">
        <v>2.625</v>
      </c>
      <c r="U42" s="86"/>
      <c r="V42" s="58"/>
      <c r="W42" s="36">
        <f>S42+T42+U42</f>
        <v>3.524</v>
      </c>
      <c r="X42" s="84">
        <f>I42+L42+O42+R42+W42</f>
        <v>61.567</v>
      </c>
      <c r="Y42" s="12"/>
      <c r="Z42" s="12"/>
      <c r="AA42" s="12"/>
      <c r="AB42" s="12">
        <v>0</v>
      </c>
      <c r="AC42" s="12">
        <v>0.8</v>
      </c>
      <c r="AD42" s="25">
        <v>0</v>
      </c>
      <c r="AE42" s="25"/>
      <c r="AF42" s="91">
        <f>AB42+AC42+AD42+AE42</f>
        <v>0.8</v>
      </c>
      <c r="AG42" s="96">
        <f>SUM(I42+L42+O42+R42+W42+AB42+AC42+AD42+AE42)</f>
        <v>62.367</v>
      </c>
      <c r="AH42" s="52">
        <v>41</v>
      </c>
      <c r="AI42" s="97">
        <v>48</v>
      </c>
      <c r="AJ42" s="52"/>
      <c r="AK42" s="52"/>
      <c r="AL42" s="52"/>
      <c r="AM42" s="52"/>
    </row>
    <row r="43" s="25" customFormat="1" ht="14.25" customHeight="1" spans="1:39">
      <c r="A43" s="63" t="s">
        <v>44</v>
      </c>
      <c r="B43" s="64">
        <v>202105090224</v>
      </c>
      <c r="C43" s="63" t="s">
        <v>79</v>
      </c>
      <c r="D43" s="65">
        <v>5.35</v>
      </c>
      <c r="E43" s="12">
        <v>0.5</v>
      </c>
      <c r="F43" s="12">
        <v>0</v>
      </c>
      <c r="G43" s="12">
        <v>0</v>
      </c>
      <c r="H43" s="66">
        <v>0</v>
      </c>
      <c r="I43" s="24">
        <v>5.85</v>
      </c>
      <c r="J43" s="25">
        <v>47.1041095890411</v>
      </c>
      <c r="K43" s="25"/>
      <c r="L43" s="26">
        <v>47.104</v>
      </c>
      <c r="M43" s="27">
        <v>3.2</v>
      </c>
      <c r="N43" s="25">
        <v>1.2</v>
      </c>
      <c r="O43" s="79">
        <f>M43+N43</f>
        <v>4.4</v>
      </c>
      <c r="R43" s="82">
        <f>P43+Q43</f>
        <v>0</v>
      </c>
      <c r="S43" s="35">
        <v>0.798</v>
      </c>
      <c r="T43" s="12">
        <v>0</v>
      </c>
      <c r="U43" s="86"/>
      <c r="V43" s="58"/>
      <c r="W43" s="36">
        <f>S43+T43+U43</f>
        <v>0.798</v>
      </c>
      <c r="X43" s="84">
        <f>I43+L43+O43+R43+W43</f>
        <v>58.152</v>
      </c>
      <c r="Y43" s="12"/>
      <c r="Z43" s="12"/>
      <c r="AA43" s="12"/>
      <c r="AB43" s="12">
        <v>0</v>
      </c>
      <c r="AC43" s="12">
        <v>3.1</v>
      </c>
      <c r="AD43" s="25">
        <v>0.84</v>
      </c>
      <c r="AE43" s="25"/>
      <c r="AF43" s="91">
        <f>AB43+AC43+AD43+AE43</f>
        <v>3.94</v>
      </c>
      <c r="AG43" s="96">
        <f>SUM(I43+L43+O43+R43+W43+AB43+AC43+AD43+AE43)</f>
        <v>62.092</v>
      </c>
      <c r="AH43" s="52">
        <v>42</v>
      </c>
      <c r="AI43" s="97">
        <v>37</v>
      </c>
      <c r="AJ43" s="52"/>
      <c r="AK43" s="52"/>
      <c r="AL43" s="52"/>
      <c r="AM43" s="52"/>
    </row>
    <row r="44" s="25" customFormat="1" ht="14.25" customHeight="1" spans="1:39">
      <c r="A44" s="63" t="s">
        <v>38</v>
      </c>
      <c r="B44" s="64">
        <v>202105090402</v>
      </c>
      <c r="C44" s="63" t="s">
        <v>80</v>
      </c>
      <c r="D44" s="11">
        <v>5.5</v>
      </c>
      <c r="E44" s="12">
        <v>0.5</v>
      </c>
      <c r="F44" s="12">
        <v>0</v>
      </c>
      <c r="G44" s="12">
        <v>0.1</v>
      </c>
      <c r="H44" s="66">
        <v>0</v>
      </c>
      <c r="I44" s="24">
        <v>6.1</v>
      </c>
      <c r="J44" s="25">
        <v>46.504347826087</v>
      </c>
      <c r="K44" s="25"/>
      <c r="L44" s="26">
        <v>46.504</v>
      </c>
      <c r="M44" s="27">
        <v>3.325</v>
      </c>
      <c r="N44" s="25">
        <v>1.2</v>
      </c>
      <c r="O44" s="79">
        <f>M44+N44</f>
        <v>4.525</v>
      </c>
      <c r="P44" s="25">
        <v>1.7</v>
      </c>
      <c r="Q44" s="25"/>
      <c r="R44" s="82">
        <f>P44+Q44</f>
        <v>1.7</v>
      </c>
      <c r="S44" s="35">
        <v>0.638</v>
      </c>
      <c r="T44" s="12">
        <v>0</v>
      </c>
      <c r="U44" s="86"/>
      <c r="V44" s="58"/>
      <c r="W44" s="36">
        <f>S44+T44+U44</f>
        <v>0.638</v>
      </c>
      <c r="X44" s="84">
        <f>I44+L44+O44+R44+W44</f>
        <v>59.467</v>
      </c>
      <c r="Y44" s="12"/>
      <c r="Z44" s="12"/>
      <c r="AA44" s="12"/>
      <c r="AB44" s="12">
        <v>0</v>
      </c>
      <c r="AC44" s="12">
        <v>1.5</v>
      </c>
      <c r="AD44" s="25">
        <v>0.84</v>
      </c>
      <c r="AE44" s="25"/>
      <c r="AF44" s="91">
        <f>AB44+AC44+AD44+AE44</f>
        <v>2.34</v>
      </c>
      <c r="AG44" s="96">
        <f>SUM(I44+L44+O44+R44+W44+AB44+AC44+AD44+AE44)</f>
        <v>61.807</v>
      </c>
      <c r="AH44" s="52">
        <v>43</v>
      </c>
      <c r="AI44" s="97">
        <v>41</v>
      </c>
      <c r="AJ44" s="52"/>
      <c r="AK44" s="52"/>
      <c r="AL44" s="52"/>
      <c r="AM44" s="52"/>
    </row>
    <row r="45" s="25" customFormat="1" ht="14.25" customHeight="1" spans="1:39">
      <c r="A45" s="63" t="s">
        <v>44</v>
      </c>
      <c r="B45" s="64">
        <v>202105090226</v>
      </c>
      <c r="C45" s="63" t="s">
        <v>81</v>
      </c>
      <c r="D45" s="65">
        <v>5.57</v>
      </c>
      <c r="E45" s="12">
        <v>0.5</v>
      </c>
      <c r="F45" s="12">
        <v>0</v>
      </c>
      <c r="G45" s="12">
        <v>0.1</v>
      </c>
      <c r="H45" s="66">
        <v>0</v>
      </c>
      <c r="I45" s="24">
        <v>6.17</v>
      </c>
      <c r="J45" s="25">
        <v>46.8246575342466</v>
      </c>
      <c r="K45" s="25"/>
      <c r="L45" s="26">
        <v>46.825</v>
      </c>
      <c r="M45" s="27">
        <v>3.558333333</v>
      </c>
      <c r="N45" s="25">
        <v>1.2</v>
      </c>
      <c r="O45" s="79">
        <f>M45+N45</f>
        <v>4.758333333</v>
      </c>
      <c r="P45" s="25">
        <v>1.5</v>
      </c>
      <c r="Q45" s="25"/>
      <c r="R45" s="82">
        <f>P45+Q45</f>
        <v>1.5</v>
      </c>
      <c r="S45" s="35">
        <v>0.804</v>
      </c>
      <c r="T45" s="12">
        <v>1.2</v>
      </c>
      <c r="U45" s="86"/>
      <c r="V45" s="58"/>
      <c r="W45" s="36">
        <f>S45+T45+U45</f>
        <v>2.004</v>
      </c>
      <c r="X45" s="84">
        <f>I45+L45+O45+R45+W45</f>
        <v>61.257333333</v>
      </c>
      <c r="Y45" s="12"/>
      <c r="Z45" s="12"/>
      <c r="AA45" s="12"/>
      <c r="AB45" s="12">
        <v>0</v>
      </c>
      <c r="AC45" s="12">
        <v>0.5</v>
      </c>
      <c r="AD45" s="25">
        <v>0</v>
      </c>
      <c r="AE45" s="25"/>
      <c r="AF45" s="91">
        <f>AB45+AC45+AD45+AE45</f>
        <v>0.5</v>
      </c>
      <c r="AG45" s="96">
        <f>SUM(I45+L45+O45+R45+W45+AB45+AC45+AD45+AE45)</f>
        <v>61.757333333</v>
      </c>
      <c r="AH45" s="52">
        <v>44</v>
      </c>
      <c r="AI45" s="97">
        <v>38</v>
      </c>
      <c r="AJ45" s="52"/>
      <c r="AK45" s="52"/>
      <c r="AL45" s="52"/>
      <c r="AM45" s="52"/>
    </row>
    <row r="46" s="25" customFormat="1" ht="14.25" customHeight="1" spans="1:39">
      <c r="A46" s="63" t="s">
        <v>44</v>
      </c>
      <c r="B46" s="64">
        <v>202105090411</v>
      </c>
      <c r="C46" s="63" t="s">
        <v>82</v>
      </c>
      <c r="D46" s="65">
        <v>5.43</v>
      </c>
      <c r="E46" s="12">
        <v>0.5</v>
      </c>
      <c r="F46" s="12">
        <v>0</v>
      </c>
      <c r="G46" s="12">
        <v>0</v>
      </c>
      <c r="H46" s="66">
        <v>0</v>
      </c>
      <c r="I46" s="24">
        <v>5.93</v>
      </c>
      <c r="J46" s="25">
        <v>44.9130434782609</v>
      </c>
      <c r="K46" s="25"/>
      <c r="L46" s="26">
        <v>44.913</v>
      </c>
      <c r="M46" s="27">
        <v>3.075</v>
      </c>
      <c r="N46" s="25">
        <v>1.2</v>
      </c>
      <c r="O46" s="79">
        <f>M46+N46</f>
        <v>4.275</v>
      </c>
      <c r="P46" s="25">
        <v>1.82</v>
      </c>
      <c r="Q46" s="25"/>
      <c r="R46" s="82">
        <f>P46+Q46</f>
        <v>1.82</v>
      </c>
      <c r="S46" s="35">
        <v>0.816</v>
      </c>
      <c r="T46" s="12">
        <v>0</v>
      </c>
      <c r="U46" s="86"/>
      <c r="V46" s="58"/>
      <c r="W46" s="36">
        <f>S46+T46+U46</f>
        <v>0.816</v>
      </c>
      <c r="X46" s="84">
        <f>I46+L46+O46+R46+W46</f>
        <v>57.754</v>
      </c>
      <c r="Y46" s="12"/>
      <c r="Z46" s="12"/>
      <c r="AA46" s="12"/>
      <c r="AB46" s="12">
        <v>0</v>
      </c>
      <c r="AC46" s="12">
        <v>3.1</v>
      </c>
      <c r="AD46" s="25">
        <v>0</v>
      </c>
      <c r="AE46" s="25"/>
      <c r="AF46" s="91">
        <f>AB46+AC46+AD46+AE46</f>
        <v>3.1</v>
      </c>
      <c r="AG46" s="96">
        <f>SUM(I46+L46+O46+R46+W46+AB46+AC46+AD46+AE46)</f>
        <v>60.854</v>
      </c>
      <c r="AH46" s="52">
        <v>45</v>
      </c>
      <c r="AI46" s="97">
        <v>49</v>
      </c>
      <c r="AJ46" s="52"/>
      <c r="AK46" s="52"/>
      <c r="AL46" s="52"/>
      <c r="AM46" s="52"/>
    </row>
    <row r="47" s="25" customFormat="1" ht="14.25" customHeight="1" spans="1:39">
      <c r="A47" s="63" t="s">
        <v>35</v>
      </c>
      <c r="B47" s="64">
        <v>202105090112</v>
      </c>
      <c r="C47" s="63" t="s">
        <v>83</v>
      </c>
      <c r="D47" s="65">
        <v>5.24</v>
      </c>
      <c r="E47" s="12">
        <v>1</v>
      </c>
      <c r="F47" s="12">
        <v>0</v>
      </c>
      <c r="G47" s="12">
        <v>0</v>
      </c>
      <c r="H47" s="66">
        <v>0</v>
      </c>
      <c r="I47" s="24">
        <v>6.24</v>
      </c>
      <c r="J47" s="25">
        <v>46.2575342465753</v>
      </c>
      <c r="K47" s="25"/>
      <c r="L47" s="26">
        <v>46.258</v>
      </c>
      <c r="M47" s="27">
        <v>3.3</v>
      </c>
      <c r="N47" s="25">
        <v>1.2</v>
      </c>
      <c r="O47" s="79">
        <f>M47+N47</f>
        <v>4.5</v>
      </c>
      <c r="P47" s="25">
        <v>1.7</v>
      </c>
      <c r="Q47" s="25">
        <v>0.45</v>
      </c>
      <c r="R47" s="82">
        <f>P47+Q47</f>
        <v>2.15</v>
      </c>
      <c r="S47" s="35">
        <v>0.899</v>
      </c>
      <c r="T47" s="12">
        <v>0</v>
      </c>
      <c r="U47" s="87"/>
      <c r="V47" s="58"/>
      <c r="W47" s="36">
        <f>S47+T47+U47</f>
        <v>0.899</v>
      </c>
      <c r="X47" s="84">
        <f>I47+L47+O47+R47+W47</f>
        <v>60.047</v>
      </c>
      <c r="Y47" s="12"/>
      <c r="Z47" s="12"/>
      <c r="AA47" s="12"/>
      <c r="AB47" s="12">
        <v>0</v>
      </c>
      <c r="AC47" s="12">
        <v>0.8</v>
      </c>
      <c r="AD47" s="25">
        <v>0</v>
      </c>
      <c r="AE47" s="25"/>
      <c r="AF47" s="91">
        <f>AB47+AC47+AD47+AE47</f>
        <v>0.8</v>
      </c>
      <c r="AG47" s="96">
        <f>SUM(I47+L47+O47+R47+W47+AB47+AC47+AD47+AE47)</f>
        <v>60.847</v>
      </c>
      <c r="AH47" s="52">
        <v>46</v>
      </c>
      <c r="AI47" s="97">
        <v>42</v>
      </c>
      <c r="AJ47" s="52"/>
      <c r="AK47" s="52"/>
      <c r="AL47" s="52"/>
      <c r="AM47" s="52"/>
    </row>
    <row r="48" s="25" customFormat="1" ht="14.25" customHeight="1" spans="1:39">
      <c r="A48" s="63" t="s">
        <v>35</v>
      </c>
      <c r="B48" s="64">
        <v>202105090105</v>
      </c>
      <c r="C48" s="63" t="s">
        <v>84</v>
      </c>
      <c r="D48" s="65">
        <v>5.27</v>
      </c>
      <c r="E48" s="12">
        <v>1</v>
      </c>
      <c r="F48" s="12">
        <v>0</v>
      </c>
      <c r="G48" s="12">
        <v>0.1</v>
      </c>
      <c r="H48" s="66">
        <v>0</v>
      </c>
      <c r="I48" s="24">
        <v>6.37</v>
      </c>
      <c r="J48" s="25">
        <v>45.1232876712329</v>
      </c>
      <c r="K48" s="25"/>
      <c r="L48" s="26">
        <v>45.123</v>
      </c>
      <c r="M48" s="27">
        <v>3.1</v>
      </c>
      <c r="N48" s="25">
        <v>1.2</v>
      </c>
      <c r="O48" s="79">
        <f>M48+N48</f>
        <v>4.3</v>
      </c>
      <c r="P48" s="25">
        <v>1.92</v>
      </c>
      <c r="Q48" s="25">
        <v>0.45</v>
      </c>
      <c r="R48" s="82">
        <f>P48+Q48</f>
        <v>2.37</v>
      </c>
      <c r="S48" s="35">
        <v>0.755</v>
      </c>
      <c r="T48" s="12">
        <v>0</v>
      </c>
      <c r="U48" s="86"/>
      <c r="V48" s="58"/>
      <c r="W48" s="36">
        <f>S48+T48+U48</f>
        <v>0.755</v>
      </c>
      <c r="X48" s="84">
        <f>I48+L48+O48+R48+W48</f>
        <v>58.918</v>
      </c>
      <c r="Y48" s="12"/>
      <c r="Z48" s="12"/>
      <c r="AA48" s="12"/>
      <c r="AB48" s="12">
        <v>0</v>
      </c>
      <c r="AC48" s="12">
        <v>1.5</v>
      </c>
      <c r="AD48" s="25">
        <v>0</v>
      </c>
      <c r="AE48" s="25"/>
      <c r="AF48" s="91">
        <f>AB48+AC48+AD48+AE48</f>
        <v>1.5</v>
      </c>
      <c r="AG48" s="96">
        <f>SUM(I48+L48+O48+R48+W48+AB48+AC48+AD48+AE48)</f>
        <v>60.418</v>
      </c>
      <c r="AH48" s="52">
        <v>47</v>
      </c>
      <c r="AI48" s="97">
        <v>46</v>
      </c>
      <c r="AJ48" s="52"/>
      <c r="AK48" s="52"/>
      <c r="AL48" s="52"/>
      <c r="AM48" s="52"/>
    </row>
    <row r="49" s="25" customFormat="1" ht="14.25" customHeight="1" spans="1:39">
      <c r="A49" s="63" t="s">
        <v>38</v>
      </c>
      <c r="B49" s="64">
        <v>202105090127</v>
      </c>
      <c r="C49" s="63" t="s">
        <v>85</v>
      </c>
      <c r="D49" s="11">
        <v>5.47</v>
      </c>
      <c r="E49" s="12">
        <v>0.5</v>
      </c>
      <c r="F49" s="12">
        <v>0</v>
      </c>
      <c r="G49" s="12">
        <v>0.1</v>
      </c>
      <c r="H49" s="66">
        <v>0</v>
      </c>
      <c r="I49" s="24">
        <v>6.07</v>
      </c>
      <c r="J49" s="25">
        <v>45.9913043478261</v>
      </c>
      <c r="K49" s="25"/>
      <c r="L49" s="26">
        <v>45.991</v>
      </c>
      <c r="M49" s="27">
        <v>3.675</v>
      </c>
      <c r="N49" s="25">
        <v>1.2</v>
      </c>
      <c r="O49" s="79">
        <f>M49+N49</f>
        <v>4.875</v>
      </c>
      <c r="R49" s="82">
        <f>P49+Q49</f>
        <v>0</v>
      </c>
      <c r="S49" s="35">
        <v>0.783</v>
      </c>
      <c r="T49" s="12">
        <v>1.2</v>
      </c>
      <c r="U49" s="86"/>
      <c r="V49" s="58"/>
      <c r="W49" s="36">
        <f>S49+T49+U49</f>
        <v>1.983</v>
      </c>
      <c r="X49" s="84">
        <f>I49+L49+O49+R49+W49</f>
        <v>58.919</v>
      </c>
      <c r="Y49" s="12"/>
      <c r="Z49" s="12"/>
      <c r="AA49" s="12"/>
      <c r="AB49" s="12">
        <v>0</v>
      </c>
      <c r="AC49" s="12">
        <v>0.9</v>
      </c>
      <c r="AD49" s="25">
        <v>0</v>
      </c>
      <c r="AE49" s="25"/>
      <c r="AF49" s="91">
        <f>AB49+AC49+AD49+AE49</f>
        <v>0.9</v>
      </c>
      <c r="AG49" s="96">
        <f>SUM(I49+L49+O49+R49+W49+AB49+AC49+AD49+AE49)</f>
        <v>59.819</v>
      </c>
      <c r="AH49" s="52">
        <v>48</v>
      </c>
      <c r="AI49" s="97">
        <v>43</v>
      </c>
      <c r="AJ49" s="52"/>
      <c r="AK49" s="52"/>
      <c r="AL49" s="52"/>
      <c r="AM49" s="52"/>
    </row>
    <row r="50" s="25" customFormat="1" ht="14.25" customHeight="1" spans="1:39">
      <c r="A50" s="63" t="s">
        <v>44</v>
      </c>
      <c r="B50" s="64">
        <v>202105090229</v>
      </c>
      <c r="C50" s="63" t="s">
        <v>86</v>
      </c>
      <c r="D50" s="65">
        <v>5.35</v>
      </c>
      <c r="E50" s="12">
        <v>0.5</v>
      </c>
      <c r="F50" s="12">
        <v>0</v>
      </c>
      <c r="G50" s="12">
        <v>0</v>
      </c>
      <c r="H50" s="66">
        <v>0</v>
      </c>
      <c r="I50" s="24">
        <v>5.85</v>
      </c>
      <c r="J50" s="25">
        <v>45.0164383561644</v>
      </c>
      <c r="K50" s="25"/>
      <c r="L50" s="26">
        <v>45.016</v>
      </c>
      <c r="M50" s="27">
        <v>3.75</v>
      </c>
      <c r="N50" s="25">
        <v>1.2</v>
      </c>
      <c r="O50" s="79">
        <f>M50+N50</f>
        <v>4.95</v>
      </c>
      <c r="P50" s="25">
        <v>1.94</v>
      </c>
      <c r="Q50" s="25"/>
      <c r="R50" s="82">
        <f>P50+Q50</f>
        <v>1.94</v>
      </c>
      <c r="S50" s="35">
        <v>0.785</v>
      </c>
      <c r="T50" s="12">
        <v>0</v>
      </c>
      <c r="U50" s="86"/>
      <c r="V50" s="58"/>
      <c r="W50" s="36">
        <f>S50+T50+U50</f>
        <v>0.785</v>
      </c>
      <c r="X50" s="84">
        <f>I50+L50+O50+R50+W50</f>
        <v>58.541</v>
      </c>
      <c r="Y50" s="12"/>
      <c r="Z50" s="12"/>
      <c r="AA50" s="12"/>
      <c r="AB50" s="12">
        <v>0</v>
      </c>
      <c r="AC50" s="12">
        <v>1.1</v>
      </c>
      <c r="AD50" s="25">
        <v>0</v>
      </c>
      <c r="AE50" s="25"/>
      <c r="AF50" s="91">
        <f>AB50+AC50+AD50+AE50</f>
        <v>1.1</v>
      </c>
      <c r="AG50" s="96">
        <f>SUM(I50+L50+O50+R50+W50+AB50+AC50+AD50+AE50)</f>
        <v>59.641</v>
      </c>
      <c r="AH50" s="52">
        <v>49</v>
      </c>
      <c r="AI50" s="97">
        <v>47</v>
      </c>
      <c r="AJ50" s="52"/>
      <c r="AK50" s="52"/>
      <c r="AL50" s="52"/>
      <c r="AM50" s="52"/>
    </row>
    <row r="51" s="25" customFormat="1" ht="14.25" customHeight="1" spans="1:39">
      <c r="A51" s="63" t="s">
        <v>38</v>
      </c>
      <c r="B51" s="64">
        <v>202105090426</v>
      </c>
      <c r="C51" s="63" t="s">
        <v>87</v>
      </c>
      <c r="D51" s="11">
        <v>5.47</v>
      </c>
      <c r="E51" s="12">
        <v>0.5</v>
      </c>
      <c r="F51" s="12">
        <v>0.25</v>
      </c>
      <c r="G51" s="12">
        <v>0</v>
      </c>
      <c r="H51" s="66">
        <v>0</v>
      </c>
      <c r="I51" s="24">
        <v>6.22</v>
      </c>
      <c r="J51" s="25">
        <v>44.2434782608696</v>
      </c>
      <c r="K51" s="25"/>
      <c r="L51" s="26">
        <v>44.243</v>
      </c>
      <c r="M51" s="27">
        <v>3.775</v>
      </c>
      <c r="N51" s="25">
        <v>1.2</v>
      </c>
      <c r="O51" s="79">
        <f>M51+N51</f>
        <v>4.975</v>
      </c>
      <c r="P51" s="25">
        <v>1.9</v>
      </c>
      <c r="Q51" s="25"/>
      <c r="R51" s="82">
        <f>P51+Q51</f>
        <v>1.9</v>
      </c>
      <c r="S51" s="35">
        <v>0.791</v>
      </c>
      <c r="T51" s="12">
        <v>0</v>
      </c>
      <c r="U51" s="86"/>
      <c r="V51" s="58"/>
      <c r="W51" s="36">
        <f>S51+T51+U51</f>
        <v>0.791</v>
      </c>
      <c r="X51" s="84">
        <f>I51+L51+O51+R51+W51</f>
        <v>58.129</v>
      </c>
      <c r="Y51" s="12"/>
      <c r="Z51" s="12"/>
      <c r="AA51" s="12"/>
      <c r="AB51" s="12">
        <v>0</v>
      </c>
      <c r="AC51" s="12">
        <v>0.9</v>
      </c>
      <c r="AD51" s="25">
        <v>0</v>
      </c>
      <c r="AE51" s="25"/>
      <c r="AF51" s="91">
        <f>AB51+AC51+AD51+AE51</f>
        <v>0.9</v>
      </c>
      <c r="AG51" s="96">
        <f>SUM(I51+L51+O51+R51+W51+AB51+AC51+AD51+AE51)</f>
        <v>59.029</v>
      </c>
      <c r="AH51" s="52">
        <v>50</v>
      </c>
      <c r="AI51" s="97">
        <v>51</v>
      </c>
      <c r="AJ51" s="52"/>
      <c r="AK51" s="52"/>
      <c r="AL51" s="52"/>
      <c r="AM51" s="52"/>
    </row>
    <row r="52" s="25" customFormat="1" ht="14.25" customHeight="1" spans="1:39">
      <c r="A52" s="63" t="s">
        <v>38</v>
      </c>
      <c r="B52" s="64">
        <v>202105090406</v>
      </c>
      <c r="C52" s="63" t="s">
        <v>88</v>
      </c>
      <c r="D52" s="11">
        <v>5.44</v>
      </c>
      <c r="E52" s="12">
        <v>0.5</v>
      </c>
      <c r="F52" s="12">
        <v>0</v>
      </c>
      <c r="G52" s="12">
        <v>0</v>
      </c>
      <c r="H52" s="66">
        <v>0</v>
      </c>
      <c r="I52" s="24">
        <v>5.94</v>
      </c>
      <c r="J52" s="25">
        <v>44.6030769230769</v>
      </c>
      <c r="K52" s="25"/>
      <c r="L52" s="26">
        <v>44.603</v>
      </c>
      <c r="M52" s="27">
        <v>0.95</v>
      </c>
      <c r="N52" s="25">
        <v>1.2</v>
      </c>
      <c r="O52" s="79">
        <f>M52+N52</f>
        <v>2.15</v>
      </c>
      <c r="P52" s="25">
        <v>1.9</v>
      </c>
      <c r="Q52" s="25"/>
      <c r="R52" s="82">
        <f>P52+Q52</f>
        <v>1.9</v>
      </c>
      <c r="S52" s="35">
        <v>0.79</v>
      </c>
      <c r="T52" s="12">
        <v>0</v>
      </c>
      <c r="U52" s="86"/>
      <c r="V52" s="58"/>
      <c r="W52" s="36">
        <f>S52+T52+U52</f>
        <v>0.79</v>
      </c>
      <c r="X52" s="84">
        <f>I52+L52+O52+R52+W52</f>
        <v>55.383</v>
      </c>
      <c r="Y52" s="12"/>
      <c r="Z52" s="12"/>
      <c r="AA52" s="12"/>
      <c r="AB52" s="12">
        <v>0</v>
      </c>
      <c r="AC52" s="12">
        <v>2</v>
      </c>
      <c r="AD52" s="25">
        <v>0.84</v>
      </c>
      <c r="AE52" s="25"/>
      <c r="AF52" s="91">
        <f>AB52+AC52+AD52+AE52</f>
        <v>2.84</v>
      </c>
      <c r="AG52" s="96">
        <f>SUM(I52+L52+O52+R52+W52+AB52+AC52+AD52+AE52)</f>
        <v>58.223</v>
      </c>
      <c r="AH52" s="52">
        <v>51</v>
      </c>
      <c r="AI52" s="97">
        <v>50</v>
      </c>
      <c r="AJ52" s="52"/>
      <c r="AK52" s="52"/>
      <c r="AL52" s="52"/>
      <c r="AM52" s="52"/>
    </row>
    <row r="53" s="25" customFormat="1" ht="14.25" customHeight="1" spans="1:39">
      <c r="A53" s="63" t="s">
        <v>38</v>
      </c>
      <c r="B53" s="64">
        <v>202105090328</v>
      </c>
      <c r="C53" s="63" t="s">
        <v>89</v>
      </c>
      <c r="D53" s="11">
        <v>5.49</v>
      </c>
      <c r="E53" s="12">
        <v>0.5</v>
      </c>
      <c r="F53" s="12">
        <v>0</v>
      </c>
      <c r="G53" s="12">
        <v>0</v>
      </c>
      <c r="H53" s="66">
        <v>0</v>
      </c>
      <c r="I53" s="24">
        <v>5.99</v>
      </c>
      <c r="J53" s="25">
        <v>45.2260869565217</v>
      </c>
      <c r="K53" s="25"/>
      <c r="L53" s="26">
        <v>45.226</v>
      </c>
      <c r="M53" s="27">
        <v>1.625</v>
      </c>
      <c r="N53" s="25">
        <v>1.2</v>
      </c>
      <c r="O53" s="79">
        <f>M53+N53</f>
        <v>2.825</v>
      </c>
      <c r="P53" s="25">
        <v>1.7</v>
      </c>
      <c r="Q53" s="25"/>
      <c r="R53" s="82">
        <f>P53+Q53</f>
        <v>1.7</v>
      </c>
      <c r="S53" s="35">
        <v>0.638</v>
      </c>
      <c r="T53" s="12">
        <v>0</v>
      </c>
      <c r="U53" s="86"/>
      <c r="V53" s="58"/>
      <c r="W53" s="36">
        <f>S53+T53+U53</f>
        <v>0.638</v>
      </c>
      <c r="X53" s="84">
        <f>I53+L53+O53+R53+W53</f>
        <v>56.379</v>
      </c>
      <c r="Y53" s="12"/>
      <c r="Z53" s="12"/>
      <c r="AA53" s="12"/>
      <c r="AB53" s="12">
        <v>0</v>
      </c>
      <c r="AC53" s="12">
        <v>1.5</v>
      </c>
      <c r="AD53" s="25">
        <v>0</v>
      </c>
      <c r="AE53" s="25"/>
      <c r="AF53" s="91">
        <f>AB53+AC53+AD53+AE53</f>
        <v>1.5</v>
      </c>
      <c r="AG53" s="96">
        <f>SUM(I53+L53+O53+R53+W53+AB53+AC53+AD53+AE53)</f>
        <v>57.879</v>
      </c>
      <c r="AH53" s="52">
        <v>52</v>
      </c>
      <c r="AI53" s="97">
        <v>45</v>
      </c>
      <c r="AJ53" s="52"/>
      <c r="AK53" s="52"/>
      <c r="AL53" s="52"/>
      <c r="AM53" s="52"/>
    </row>
    <row r="54" s="25" customFormat="1" ht="14.25" customHeight="1" spans="1:39">
      <c r="A54" s="63" t="s">
        <v>44</v>
      </c>
      <c r="B54" s="64">
        <v>202105090413</v>
      </c>
      <c r="C54" s="63" t="s">
        <v>90</v>
      </c>
      <c r="D54" s="65">
        <v>5.26</v>
      </c>
      <c r="E54" s="12">
        <v>0.5</v>
      </c>
      <c r="F54" s="12">
        <v>0</v>
      </c>
      <c r="G54" s="12">
        <v>0</v>
      </c>
      <c r="H54" s="66">
        <v>0</v>
      </c>
      <c r="I54" s="24">
        <v>5.76</v>
      </c>
      <c r="J54" s="25">
        <v>43.32</v>
      </c>
      <c r="K54" s="25"/>
      <c r="L54" s="26">
        <v>43.32</v>
      </c>
      <c r="M54" s="27">
        <v>2.441666667</v>
      </c>
      <c r="N54" s="25">
        <v>1.2</v>
      </c>
      <c r="O54" s="79">
        <f>M54+N54</f>
        <v>3.641666667</v>
      </c>
      <c r="P54" s="25">
        <v>1.7</v>
      </c>
      <c r="Q54" s="25"/>
      <c r="R54" s="82">
        <f>P54+Q54</f>
        <v>1.7</v>
      </c>
      <c r="S54" s="35">
        <v>0.816</v>
      </c>
      <c r="T54" s="12">
        <v>0</v>
      </c>
      <c r="U54" s="86"/>
      <c r="V54" s="58"/>
      <c r="W54" s="36">
        <f>S54+T54+U54</f>
        <v>0.816</v>
      </c>
      <c r="X54" s="84">
        <f>I54+L54+O54+R54+W54</f>
        <v>55.237666667</v>
      </c>
      <c r="Y54" s="12"/>
      <c r="Z54" s="12"/>
      <c r="AA54" s="12"/>
      <c r="AB54" s="12">
        <v>0</v>
      </c>
      <c r="AC54" s="12">
        <v>1.5</v>
      </c>
      <c r="AD54" s="25">
        <v>0.84</v>
      </c>
      <c r="AE54" s="25"/>
      <c r="AF54" s="91">
        <f>AB54+AC54+AD54+AE54</f>
        <v>2.34</v>
      </c>
      <c r="AG54" s="96">
        <f>SUM(I54+L54+O54+R54+W54+AB54+AC54+AD54+AE54)</f>
        <v>57.577666667</v>
      </c>
      <c r="AH54" s="52">
        <v>53</v>
      </c>
      <c r="AI54" s="97">
        <v>54</v>
      </c>
      <c r="AJ54" s="52"/>
      <c r="AK54" s="52"/>
      <c r="AL54" s="52"/>
      <c r="AM54" s="52"/>
    </row>
    <row r="55" s="25" customFormat="1" ht="14.25" customHeight="1" spans="1:39">
      <c r="A55" s="63" t="s">
        <v>35</v>
      </c>
      <c r="B55" s="64">
        <v>202105090301</v>
      </c>
      <c r="C55" s="63" t="s">
        <v>91</v>
      </c>
      <c r="D55" s="65">
        <v>5.22</v>
      </c>
      <c r="E55" s="12">
        <v>1</v>
      </c>
      <c r="F55" s="12">
        <v>0</v>
      </c>
      <c r="G55" s="12">
        <v>0</v>
      </c>
      <c r="H55" s="66">
        <v>0</v>
      </c>
      <c r="I55" s="24">
        <v>6.22</v>
      </c>
      <c r="J55" s="25">
        <v>44.2153846153846</v>
      </c>
      <c r="K55" s="25"/>
      <c r="L55" s="26">
        <v>44.215</v>
      </c>
      <c r="M55" s="27">
        <v>1.275</v>
      </c>
      <c r="N55" s="25">
        <v>1.2</v>
      </c>
      <c r="O55" s="79">
        <f>M55+N55</f>
        <v>2.475</v>
      </c>
      <c r="P55" s="25">
        <v>1.36</v>
      </c>
      <c r="Q55" s="25">
        <v>0.45</v>
      </c>
      <c r="R55" s="82">
        <f>P55+Q55</f>
        <v>1.81</v>
      </c>
      <c r="S55" s="35">
        <v>0.789</v>
      </c>
      <c r="T55" s="12">
        <v>0</v>
      </c>
      <c r="U55" s="86"/>
      <c r="V55" s="58"/>
      <c r="W55" s="36">
        <f>S55+T55+U55</f>
        <v>0.789</v>
      </c>
      <c r="X55" s="84">
        <f>I55+L55+O55+R55+W55</f>
        <v>55.509</v>
      </c>
      <c r="Y55" s="12"/>
      <c r="Z55" s="12"/>
      <c r="AA55" s="12"/>
      <c r="AB55" s="12">
        <v>0</v>
      </c>
      <c r="AC55" s="12">
        <v>0.8</v>
      </c>
      <c r="AD55" s="25">
        <v>0</v>
      </c>
      <c r="AE55" s="25"/>
      <c r="AF55" s="91">
        <f>AB55+AC55+AD55+AE55</f>
        <v>0.8</v>
      </c>
      <c r="AG55" s="96">
        <f>SUM(I55+L55+O55+R55+W55+AB55+AC55+AD55+AE55)</f>
        <v>56.309</v>
      </c>
      <c r="AH55" s="52">
        <v>54</v>
      </c>
      <c r="AI55" s="97">
        <v>52</v>
      </c>
      <c r="AJ55" s="52"/>
      <c r="AK55" s="52"/>
      <c r="AL55" s="52"/>
      <c r="AM55" s="52"/>
    </row>
    <row r="56" s="25" customFormat="1" ht="14.25" customHeight="1" spans="1:39">
      <c r="A56" s="63" t="s">
        <v>35</v>
      </c>
      <c r="B56" s="64">
        <v>202105090302</v>
      </c>
      <c r="C56" s="63" t="s">
        <v>92</v>
      </c>
      <c r="D56" s="65">
        <v>5.23</v>
      </c>
      <c r="E56" s="12">
        <v>1</v>
      </c>
      <c r="F56" s="12">
        <v>0</v>
      </c>
      <c r="G56" s="12">
        <v>0</v>
      </c>
      <c r="H56" s="66">
        <v>0</v>
      </c>
      <c r="I56" s="24">
        <v>6.23</v>
      </c>
      <c r="J56" s="25">
        <v>40.7391304347826</v>
      </c>
      <c r="K56" s="25"/>
      <c r="L56" s="26">
        <v>40.739</v>
      </c>
      <c r="M56" s="27">
        <v>3.191666667</v>
      </c>
      <c r="N56" s="25">
        <v>1.2</v>
      </c>
      <c r="O56" s="79">
        <f>M56+N56</f>
        <v>4.391666667</v>
      </c>
      <c r="P56" s="25">
        <v>1.9</v>
      </c>
      <c r="Q56" s="25">
        <v>0.45</v>
      </c>
      <c r="R56" s="82">
        <f>P56+Q56</f>
        <v>2.35</v>
      </c>
      <c r="S56" s="35">
        <v>0.791</v>
      </c>
      <c r="T56" s="12">
        <v>0</v>
      </c>
      <c r="U56" s="86"/>
      <c r="V56" s="58"/>
      <c r="W56" s="36">
        <f>S56+T56+U56</f>
        <v>0.791</v>
      </c>
      <c r="X56" s="84">
        <f>I56+L56+O56+R56+W56</f>
        <v>54.501666667</v>
      </c>
      <c r="Y56" s="12"/>
      <c r="Z56" s="12"/>
      <c r="AA56" s="12"/>
      <c r="AB56" s="12">
        <v>0</v>
      </c>
      <c r="AC56" s="12">
        <v>0.8</v>
      </c>
      <c r="AD56" s="25">
        <v>0.84</v>
      </c>
      <c r="AE56" s="25"/>
      <c r="AF56" s="91">
        <f>AB56+AC56+AD56+AE56</f>
        <v>1.64</v>
      </c>
      <c r="AG56" s="96">
        <f>SUM(I56+L56+O56+R56+W56+AB56+AC56+AD56+AE56)</f>
        <v>56.141666667</v>
      </c>
      <c r="AH56" s="52">
        <v>55</v>
      </c>
      <c r="AI56" s="97">
        <v>59</v>
      </c>
      <c r="AJ56" s="52"/>
      <c r="AK56" s="52"/>
      <c r="AL56" s="52"/>
      <c r="AM56" s="52"/>
    </row>
    <row r="57" s="25" customFormat="1" ht="14.25" customHeight="1" spans="1:39">
      <c r="A57" s="63" t="s">
        <v>44</v>
      </c>
      <c r="B57" s="64">
        <v>202105090218</v>
      </c>
      <c r="C57" s="63" t="s">
        <v>93</v>
      </c>
      <c r="D57" s="65">
        <v>5.39</v>
      </c>
      <c r="E57" s="12">
        <v>0.5</v>
      </c>
      <c r="F57" s="12">
        <v>0</v>
      </c>
      <c r="G57" s="12">
        <v>0.1</v>
      </c>
      <c r="H57" s="66">
        <v>0</v>
      </c>
      <c r="I57" s="24">
        <v>5.99</v>
      </c>
      <c r="J57" s="25">
        <v>42</v>
      </c>
      <c r="K57" s="25"/>
      <c r="L57" s="26">
        <v>42</v>
      </c>
      <c r="M57" s="27">
        <v>2.433333333</v>
      </c>
      <c r="N57" s="25">
        <v>1.2</v>
      </c>
      <c r="O57" s="79">
        <f>M57+N57</f>
        <v>3.633333333</v>
      </c>
      <c r="P57" s="25">
        <v>1.7</v>
      </c>
      <c r="Q57" s="25"/>
      <c r="R57" s="82">
        <f>P57+Q57</f>
        <v>1.7</v>
      </c>
      <c r="S57" s="35">
        <v>0.85</v>
      </c>
      <c r="T57" s="12">
        <v>0</v>
      </c>
      <c r="U57" s="86"/>
      <c r="V57" s="58"/>
      <c r="W57" s="36">
        <f>S57+T57+U57</f>
        <v>0.85</v>
      </c>
      <c r="X57" s="84">
        <f>I57+L57+O57+R57+W57</f>
        <v>54.173333333</v>
      </c>
      <c r="Y57" s="12">
        <v>0.24</v>
      </c>
      <c r="Z57" s="12">
        <v>0.16</v>
      </c>
      <c r="AA57" s="12"/>
      <c r="AB57" s="12">
        <v>0.4</v>
      </c>
      <c r="AC57" s="12">
        <v>0.8</v>
      </c>
      <c r="AD57" s="25">
        <v>0</v>
      </c>
      <c r="AE57" s="25"/>
      <c r="AF57" s="91">
        <f>AB57+AC57+AD57+AE57</f>
        <v>1.2</v>
      </c>
      <c r="AG57" s="96">
        <f>SUM(I57+L57+O57+R57+W57+AB57+AC57+AD57+AE57)</f>
        <v>55.373333333</v>
      </c>
      <c r="AH57" s="52">
        <v>56</v>
      </c>
      <c r="AI57" s="97">
        <v>55</v>
      </c>
      <c r="AJ57" s="52"/>
      <c r="AK57" s="52"/>
      <c r="AL57" s="52"/>
      <c r="AM57" s="52"/>
    </row>
    <row r="58" s="25" customFormat="1" ht="14.25" customHeight="1" spans="1:39">
      <c r="A58" s="63" t="s">
        <v>38</v>
      </c>
      <c r="B58" s="64">
        <v>202105090401</v>
      </c>
      <c r="C58" s="63" t="s">
        <v>94</v>
      </c>
      <c r="D58" s="11">
        <v>5.48</v>
      </c>
      <c r="E58" s="12">
        <v>0.5</v>
      </c>
      <c r="F58" s="12">
        <v>0</v>
      </c>
      <c r="G58" s="12">
        <v>0</v>
      </c>
      <c r="H58" s="66">
        <v>0</v>
      </c>
      <c r="I58" s="24">
        <v>5.98</v>
      </c>
      <c r="J58" s="25">
        <v>41.0173913043478</v>
      </c>
      <c r="K58" s="25"/>
      <c r="L58" s="26">
        <v>41.017</v>
      </c>
      <c r="M58" s="27">
        <v>3.35</v>
      </c>
      <c r="N58" s="25">
        <v>1.2</v>
      </c>
      <c r="O58" s="79">
        <f>M58+N58</f>
        <v>4.55</v>
      </c>
      <c r="P58" s="25">
        <v>1.7</v>
      </c>
      <c r="Q58" s="25"/>
      <c r="R58" s="82">
        <f>P58+Q58</f>
        <v>1.7</v>
      </c>
      <c r="S58" s="35">
        <v>0.613</v>
      </c>
      <c r="T58" s="12">
        <v>0</v>
      </c>
      <c r="U58" s="86"/>
      <c r="V58" s="58"/>
      <c r="W58" s="36">
        <f>S58+T58+U58</f>
        <v>0.613</v>
      </c>
      <c r="X58" s="84">
        <f>I58+L58+O58+R58+W58</f>
        <v>53.86</v>
      </c>
      <c r="Y58" s="12"/>
      <c r="Z58" s="12"/>
      <c r="AA58" s="12"/>
      <c r="AB58" s="12">
        <v>0</v>
      </c>
      <c r="AC58" s="12">
        <v>1.5</v>
      </c>
      <c r="AD58" s="25">
        <v>0</v>
      </c>
      <c r="AE58" s="25"/>
      <c r="AF58" s="91">
        <f>AB58+AC58+AD58+AE58</f>
        <v>1.5</v>
      </c>
      <c r="AG58" s="96">
        <f>SUM(I58+L58+O58+R58+W58+AB58+AC58+AD58+AE58)</f>
        <v>55.36</v>
      </c>
      <c r="AH58" s="52">
        <v>57</v>
      </c>
      <c r="AI58" s="97">
        <v>58</v>
      </c>
      <c r="AJ58" s="52"/>
      <c r="AK58" s="52"/>
      <c r="AL58" s="52"/>
      <c r="AM58" s="52"/>
    </row>
    <row r="59" s="25" customFormat="1" ht="14.25" customHeight="1" spans="1:39">
      <c r="A59" s="63" t="s">
        <v>38</v>
      </c>
      <c r="B59" s="68">
        <v>202105090329</v>
      </c>
      <c r="C59" s="69" t="s">
        <v>95</v>
      </c>
      <c r="D59" s="11">
        <v>5.42</v>
      </c>
      <c r="E59" s="12">
        <v>0.5</v>
      </c>
      <c r="F59" s="12">
        <v>0.25</v>
      </c>
      <c r="G59" s="12">
        <v>0</v>
      </c>
      <c r="H59" s="66">
        <v>0</v>
      </c>
      <c r="I59" s="24">
        <v>6.17</v>
      </c>
      <c r="J59" s="25">
        <v>41.0794520547945</v>
      </c>
      <c r="K59" s="25"/>
      <c r="L59" s="26">
        <v>41.079</v>
      </c>
      <c r="M59" s="27">
        <v>3.375</v>
      </c>
      <c r="N59" s="25">
        <v>1.2</v>
      </c>
      <c r="O59" s="79">
        <f>M59+N59</f>
        <v>4.575</v>
      </c>
      <c r="P59" s="25">
        <v>1.76</v>
      </c>
      <c r="Q59" s="25"/>
      <c r="R59" s="82">
        <f>P59+Q59</f>
        <v>1.76</v>
      </c>
      <c r="S59" s="35">
        <v>0.867</v>
      </c>
      <c r="T59" s="12">
        <v>0</v>
      </c>
      <c r="U59" s="86"/>
      <c r="V59" s="58"/>
      <c r="W59" s="36">
        <f>S59+T59+U59</f>
        <v>0.867</v>
      </c>
      <c r="X59" s="84">
        <f>I59+L59+O59+R59+W59</f>
        <v>54.451</v>
      </c>
      <c r="Y59" s="12"/>
      <c r="Z59" s="12"/>
      <c r="AA59" s="12"/>
      <c r="AB59" s="12">
        <v>0</v>
      </c>
      <c r="AC59" s="12">
        <v>0.9</v>
      </c>
      <c r="AD59" s="25">
        <v>0</v>
      </c>
      <c r="AE59" s="25"/>
      <c r="AF59" s="91">
        <f>AB59+AC59+AD59+AE59</f>
        <v>0.9</v>
      </c>
      <c r="AG59" s="96">
        <f>SUM(I59+L59+O59+R59+W59+AB59+AC59+AD59+AE59)</f>
        <v>55.351</v>
      </c>
      <c r="AH59" s="52">
        <v>58</v>
      </c>
      <c r="AI59" s="97">
        <v>57</v>
      </c>
      <c r="AJ59" s="52"/>
      <c r="AK59" s="52"/>
      <c r="AL59" s="52"/>
      <c r="AM59" s="52"/>
    </row>
    <row r="60" s="25" customFormat="1" ht="14.25" customHeight="1" spans="1:39">
      <c r="A60" s="63" t="s">
        <v>44</v>
      </c>
      <c r="B60" s="64">
        <v>202105090228</v>
      </c>
      <c r="C60" s="63" t="s">
        <v>96</v>
      </c>
      <c r="D60" s="65">
        <v>5.29</v>
      </c>
      <c r="E60" s="12">
        <v>0.5</v>
      </c>
      <c r="F60" s="12">
        <v>0</v>
      </c>
      <c r="G60" s="12">
        <v>0</v>
      </c>
      <c r="H60" s="66">
        <v>0</v>
      </c>
      <c r="I60" s="24">
        <v>5.79</v>
      </c>
      <c r="J60" s="25">
        <v>41.3671232876713</v>
      </c>
      <c r="K60" s="25"/>
      <c r="L60" s="26">
        <v>41.367</v>
      </c>
      <c r="M60" s="27">
        <v>3.7</v>
      </c>
      <c r="N60" s="25">
        <v>1.2</v>
      </c>
      <c r="O60" s="79">
        <f>M60+N60</f>
        <v>4.9</v>
      </c>
      <c r="P60" s="25">
        <v>1.6</v>
      </c>
      <c r="Q60" s="25"/>
      <c r="R60" s="82">
        <f>P60+Q60</f>
        <v>1.6</v>
      </c>
      <c r="S60" s="35">
        <v>0.774</v>
      </c>
      <c r="T60" s="12">
        <v>0</v>
      </c>
      <c r="U60" s="86"/>
      <c r="V60" s="58"/>
      <c r="W60" s="36">
        <f>S60+T60+U60</f>
        <v>0.774</v>
      </c>
      <c r="X60" s="84">
        <f>I60+L60+O60+R60+W60</f>
        <v>54.431</v>
      </c>
      <c r="Y60" s="12"/>
      <c r="Z60" s="12"/>
      <c r="AA60" s="12"/>
      <c r="AB60" s="12">
        <v>0</v>
      </c>
      <c r="AC60" s="12">
        <v>0.8</v>
      </c>
      <c r="AD60" s="25">
        <v>0</v>
      </c>
      <c r="AE60" s="25"/>
      <c r="AF60" s="91">
        <f>AB60+AC60+AD60+AE60</f>
        <v>0.8</v>
      </c>
      <c r="AG60" s="96">
        <f>SUM(I60+L60+O60+R60+W60+AB60+AC60+AD60+AE60)</f>
        <v>55.231</v>
      </c>
      <c r="AH60" s="52">
        <v>59</v>
      </c>
      <c r="AI60" s="97">
        <v>56</v>
      </c>
      <c r="AJ60" s="52"/>
      <c r="AK60" s="52"/>
      <c r="AL60" s="52"/>
      <c r="AM60" s="52"/>
    </row>
    <row r="61" s="25" customFormat="1" ht="14.25" customHeight="1" spans="1:39">
      <c r="A61" s="63" t="s">
        <v>38</v>
      </c>
      <c r="B61" s="64">
        <v>202105090327</v>
      </c>
      <c r="C61" s="63" t="s">
        <v>97</v>
      </c>
      <c r="D61" s="11">
        <v>5.48</v>
      </c>
      <c r="E61" s="12">
        <v>0.5</v>
      </c>
      <c r="F61" s="12">
        <v>0</v>
      </c>
      <c r="G61" s="12">
        <v>0</v>
      </c>
      <c r="H61" s="66">
        <v>0</v>
      </c>
      <c r="I61" s="24">
        <v>5.98</v>
      </c>
      <c r="J61" s="25">
        <v>39.6434782608695</v>
      </c>
      <c r="K61" s="25"/>
      <c r="L61" s="26">
        <v>39.643</v>
      </c>
      <c r="M61" s="27">
        <v>1.625</v>
      </c>
      <c r="N61" s="25">
        <v>1.2</v>
      </c>
      <c r="O61" s="79">
        <f>M61+N61</f>
        <v>2.825</v>
      </c>
      <c r="P61" s="25">
        <v>1.7</v>
      </c>
      <c r="Q61" s="25"/>
      <c r="R61" s="82">
        <f>P61+Q61</f>
        <v>1.7</v>
      </c>
      <c r="S61" s="35">
        <v>0.633</v>
      </c>
      <c r="T61" s="12">
        <v>0</v>
      </c>
      <c r="U61" s="86"/>
      <c r="V61" s="58"/>
      <c r="W61" s="36">
        <f>S61+T61+U61</f>
        <v>0.633</v>
      </c>
      <c r="X61" s="84">
        <f>I61+L61+O61+R61+W61</f>
        <v>50.781</v>
      </c>
      <c r="Y61" s="12"/>
      <c r="Z61" s="12"/>
      <c r="AA61" s="12"/>
      <c r="AB61" s="12">
        <v>0</v>
      </c>
      <c r="AC61" s="12">
        <v>1.5</v>
      </c>
      <c r="AD61" s="25">
        <v>0</v>
      </c>
      <c r="AE61" s="25"/>
      <c r="AF61" s="91">
        <f>AB61+AC61+AD61+AE61</f>
        <v>1.5</v>
      </c>
      <c r="AG61" s="96">
        <f>SUM(I61+L61+O61+R61+W61+AB61+AC61+AD61+AE61)</f>
        <v>52.281</v>
      </c>
      <c r="AH61" s="52">
        <v>60</v>
      </c>
      <c r="AI61" s="97">
        <v>60</v>
      </c>
      <c r="AJ61" s="52"/>
      <c r="AK61" s="52"/>
      <c r="AL61" s="52"/>
      <c r="AM61" s="52"/>
    </row>
    <row r="62" s="25" customFormat="1" ht="14.25" customHeight="1" spans="1:39">
      <c r="A62" s="63" t="s">
        <v>35</v>
      </c>
      <c r="B62" s="64">
        <v>202105090115</v>
      </c>
      <c r="C62" s="63" t="s">
        <v>98</v>
      </c>
      <c r="D62" s="70"/>
      <c r="E62" s="12">
        <v>1</v>
      </c>
      <c r="F62" s="12">
        <v>0</v>
      </c>
      <c r="G62" s="12">
        <v>0.1</v>
      </c>
      <c r="H62" s="66">
        <v>0</v>
      </c>
      <c r="I62" s="24">
        <v>1.1</v>
      </c>
      <c r="J62" s="25">
        <v>30</v>
      </c>
      <c r="K62" s="25"/>
      <c r="L62" s="26">
        <v>30</v>
      </c>
      <c r="M62" s="27">
        <v>0</v>
      </c>
      <c r="N62" s="25">
        <v>1.2</v>
      </c>
      <c r="O62" s="79">
        <f>M62+N62</f>
        <v>1.2</v>
      </c>
      <c r="Q62" s="25">
        <v>0.45</v>
      </c>
      <c r="R62" s="82">
        <f>P62+Q62</f>
        <v>0.45</v>
      </c>
      <c r="S62" s="35"/>
      <c r="T62" s="12"/>
      <c r="U62" s="87"/>
      <c r="V62" s="58"/>
      <c r="W62" s="36">
        <f>S62+T62+U62</f>
        <v>0</v>
      </c>
      <c r="X62" s="84">
        <f>I62+L62+O62+R62+W62</f>
        <v>32.75</v>
      </c>
      <c r="Y62" s="12"/>
      <c r="Z62" s="12"/>
      <c r="AA62" s="12"/>
      <c r="AB62" s="12">
        <v>0</v>
      </c>
      <c r="AC62" s="12"/>
      <c r="AD62" s="25">
        <v>0</v>
      </c>
      <c r="AE62" s="25"/>
      <c r="AF62" s="91">
        <f>AB62+AC62+AD62+AE62</f>
        <v>0</v>
      </c>
      <c r="AG62" s="96">
        <f>SUM(I62+L62+O62+R62+W62+AB62+AC62+AD62+AE62)</f>
        <v>32.75</v>
      </c>
      <c r="AH62" s="52">
        <v>61</v>
      </c>
      <c r="AI62" s="97">
        <v>61</v>
      </c>
      <c r="AJ62" s="52"/>
      <c r="AK62" s="52"/>
      <c r="AL62" s="52"/>
      <c r="AM62" s="52"/>
    </row>
    <row r="63" s="25" customFormat="1" ht="14.25" customHeight="1" spans="1:39">
      <c r="A63" s="63" t="s">
        <v>35</v>
      </c>
      <c r="B63" s="64">
        <v>202105090101</v>
      </c>
      <c r="C63" s="63" t="s">
        <v>99</v>
      </c>
      <c r="D63" s="71"/>
      <c r="E63" s="12">
        <v>1</v>
      </c>
      <c r="F63" s="12">
        <v>0</v>
      </c>
      <c r="G63" s="12">
        <v>0</v>
      </c>
      <c r="H63" s="66">
        <v>0</v>
      </c>
      <c r="I63" s="24">
        <v>1</v>
      </c>
      <c r="J63" s="25">
        <v>30</v>
      </c>
      <c r="K63" s="25"/>
      <c r="L63" s="26">
        <v>30</v>
      </c>
      <c r="M63" s="27">
        <v>0</v>
      </c>
      <c r="N63" s="25">
        <v>1.2</v>
      </c>
      <c r="O63" s="79">
        <f>M63+N63</f>
        <v>1.2</v>
      </c>
      <c r="Q63" s="25">
        <v>0.45</v>
      </c>
      <c r="R63" s="82">
        <f>P63+Q63</f>
        <v>0.45</v>
      </c>
      <c r="S63" s="35"/>
      <c r="T63" s="12"/>
      <c r="U63" s="86"/>
      <c r="V63" s="88"/>
      <c r="W63" s="36">
        <f>S63+T63+U63</f>
        <v>0</v>
      </c>
      <c r="X63" s="84">
        <f>I63+L63+O63+R63+W63</f>
        <v>32.65</v>
      </c>
      <c r="Y63" s="12"/>
      <c r="Z63" s="12"/>
      <c r="AA63" s="12"/>
      <c r="AB63" s="12">
        <v>0</v>
      </c>
      <c r="AC63" s="12"/>
      <c r="AD63" s="25">
        <v>0</v>
      </c>
      <c r="AE63" s="25"/>
      <c r="AF63" s="91">
        <f>AB63+AC63+AD63+AE63</f>
        <v>0</v>
      </c>
      <c r="AG63" s="96">
        <f>SUM(I63+L63+O63+R63+W63+AB63+AC63+AD63+AE63)</f>
        <v>32.65</v>
      </c>
      <c r="AH63" s="52">
        <v>62</v>
      </c>
      <c r="AI63" s="97">
        <v>62</v>
      </c>
      <c r="AJ63" s="52"/>
      <c r="AK63" s="52"/>
      <c r="AL63" s="52"/>
      <c r="AM63" s="52"/>
    </row>
    <row r="64" customHeight="1" spans="10:11">
      <c r="J64" s="3"/>
      <c r="K64" s="3"/>
    </row>
    <row r="65" customHeight="1" spans="10:11">
      <c r="J65" s="3"/>
      <c r="K65" s="3"/>
    </row>
    <row r="66" customHeight="1" spans="10:11">
      <c r="J66" s="3"/>
      <c r="K66" s="3"/>
    </row>
    <row r="67" customHeight="1" spans="10:11">
      <c r="J67" s="3"/>
      <c r="K67" s="3"/>
    </row>
    <row r="68" customHeight="1" spans="10:11">
      <c r="J68" s="3"/>
      <c r="K68" s="3"/>
    </row>
    <row r="69" customHeight="1" spans="10:11">
      <c r="J69" s="3"/>
      <c r="K69" s="3"/>
    </row>
    <row r="70" customHeight="1" spans="10:11">
      <c r="J70" s="3"/>
      <c r="K70" s="3"/>
    </row>
    <row r="71" customHeight="1" spans="10:11">
      <c r="J71" s="3"/>
      <c r="K71" s="3"/>
    </row>
    <row r="72" customHeight="1" spans="10:11">
      <c r="J72" s="3"/>
      <c r="K72" s="3"/>
    </row>
    <row r="73" customHeight="1" spans="10:11">
      <c r="J73" s="3"/>
      <c r="K73" s="3"/>
    </row>
    <row r="74" customHeight="1" spans="10:11">
      <c r="J74" s="3"/>
      <c r="K74" s="3"/>
    </row>
    <row r="75" customHeight="1" spans="10:11">
      <c r="J75" s="3"/>
      <c r="K75" s="3"/>
    </row>
    <row r="76" customHeight="1" spans="10:11">
      <c r="J76" s="3"/>
      <c r="K76" s="3"/>
    </row>
    <row r="77" customHeight="1" spans="10:11">
      <c r="J77" s="3"/>
      <c r="K77" s="3"/>
    </row>
    <row r="78" customHeight="1" spans="10:11">
      <c r="J78" s="3"/>
      <c r="K78" s="3"/>
    </row>
    <row r="79" customHeight="1" spans="10:11">
      <c r="J79" s="3"/>
      <c r="K79" s="3"/>
    </row>
    <row r="80" customHeight="1" spans="10:11">
      <c r="J80" s="3"/>
      <c r="K80" s="3"/>
    </row>
    <row r="81" customHeight="1" spans="10:11">
      <c r="J81" s="3"/>
      <c r="K81" s="3"/>
    </row>
  </sheetData>
  <sortState ref="A2:AI63">
    <sortCondition ref="AH2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31"/>
  <sheetViews>
    <sheetView tabSelected="1" workbookViewId="0">
      <pane xSplit="3" topLeftCell="S1" activePane="topRight" state="frozen"/>
      <selection/>
      <selection pane="topRight" activeCell="AL8" sqref="AL8"/>
    </sheetView>
  </sheetViews>
  <sheetFormatPr defaultColWidth="9" defaultRowHeight="15.75" customHeight="1"/>
  <cols>
    <col min="2" max="2" width="13.6666666666667" style="3" customWidth="1"/>
    <col min="3" max="9" width="9" style="3"/>
    <col min="10" max="10" width="12.625" style="3"/>
    <col min="11" max="12" width="9" style="3"/>
    <col min="13" max="13" width="12.625" style="3"/>
    <col min="14" max="33" width="9" style="3"/>
    <col min="34" max="35" width="10" style="4"/>
    <col min="36" max="39" width="9" style="3"/>
  </cols>
  <sheetData>
    <row r="1" s="1" customFormat="1" ht="120" customHeight="1" spans="1:36">
      <c r="A1" s="1" t="s">
        <v>100</v>
      </c>
      <c r="B1" s="5" t="s">
        <v>101</v>
      </c>
      <c r="C1" s="6" t="s">
        <v>102</v>
      </c>
      <c r="D1" s="7" t="s">
        <v>103</v>
      </c>
      <c r="E1" s="6" t="s">
        <v>104</v>
      </c>
      <c r="F1" s="7" t="s">
        <v>105</v>
      </c>
      <c r="G1" s="6" t="s">
        <v>106</v>
      </c>
      <c r="H1" s="6" t="s">
        <v>107</v>
      </c>
      <c r="I1" s="17" t="s">
        <v>108</v>
      </c>
      <c r="J1" s="18" t="s">
        <v>109</v>
      </c>
      <c r="K1" s="19" t="s">
        <v>110</v>
      </c>
      <c r="L1" s="20" t="s">
        <v>111</v>
      </c>
      <c r="M1" s="21" t="s">
        <v>112</v>
      </c>
      <c r="N1" s="21" t="s">
        <v>113</v>
      </c>
      <c r="O1" s="22" t="s">
        <v>114</v>
      </c>
      <c r="P1" s="23" t="s">
        <v>115</v>
      </c>
      <c r="Q1" s="6" t="s">
        <v>116</v>
      </c>
      <c r="R1" s="32" t="s">
        <v>117</v>
      </c>
      <c r="S1" s="23" t="s">
        <v>118</v>
      </c>
      <c r="T1" s="23" t="s">
        <v>119</v>
      </c>
      <c r="U1" s="23" t="s">
        <v>120</v>
      </c>
      <c r="V1" s="23" t="s">
        <v>121</v>
      </c>
      <c r="W1" s="32" t="s">
        <v>122</v>
      </c>
      <c r="X1" s="33" t="s">
        <v>123</v>
      </c>
      <c r="Y1" s="23" t="s">
        <v>124</v>
      </c>
      <c r="Z1" s="23" t="s">
        <v>125</v>
      </c>
      <c r="AA1" s="23" t="s">
        <v>126</v>
      </c>
      <c r="AB1" s="41" t="s">
        <v>127</v>
      </c>
      <c r="AC1" s="42" t="s">
        <v>128</v>
      </c>
      <c r="AD1" s="6" t="s">
        <v>129</v>
      </c>
      <c r="AE1" s="6" t="s">
        <v>130</v>
      </c>
      <c r="AF1" s="32" t="s">
        <v>131</v>
      </c>
      <c r="AG1" s="50" t="s">
        <v>132</v>
      </c>
      <c r="AH1" s="6" t="s">
        <v>133</v>
      </c>
      <c r="AI1" s="6" t="s">
        <v>134</v>
      </c>
      <c r="AJ1" s="6"/>
    </row>
    <row r="2" s="2" customFormat="1" ht="12.2" customHeight="1" spans="1:39">
      <c r="A2" s="8" t="s">
        <v>135</v>
      </c>
      <c r="B2" s="9">
        <v>202105090209</v>
      </c>
      <c r="C2" s="10" t="s">
        <v>136</v>
      </c>
      <c r="D2" s="11">
        <v>5.83</v>
      </c>
      <c r="E2" s="12">
        <v>0.5</v>
      </c>
      <c r="F2" s="12">
        <v>0</v>
      </c>
      <c r="G2" s="12">
        <v>0.2</v>
      </c>
      <c r="H2" s="12">
        <v>0</v>
      </c>
      <c r="I2" s="24">
        <v>6.53</v>
      </c>
      <c r="J2" s="25">
        <v>53.4695652173913</v>
      </c>
      <c r="K2" s="25">
        <v>0.45</v>
      </c>
      <c r="L2" s="26">
        <v>53.92</v>
      </c>
      <c r="M2" s="27">
        <v>3.8</v>
      </c>
      <c r="N2" s="25">
        <v>1.65</v>
      </c>
      <c r="O2" s="28">
        <f>M2+N2</f>
        <v>5.45</v>
      </c>
      <c r="P2" s="25">
        <v>1.9</v>
      </c>
      <c r="Q2" s="1"/>
      <c r="R2" s="34">
        <v>1.9</v>
      </c>
      <c r="S2" s="35">
        <v>0.787</v>
      </c>
      <c r="T2" s="12">
        <v>2.875</v>
      </c>
      <c r="U2" s="1"/>
      <c r="V2" s="1"/>
      <c r="W2" s="36">
        <v>3.662</v>
      </c>
      <c r="X2" s="37">
        <f>I2+L2+O2+R2+W2</f>
        <v>71.462</v>
      </c>
      <c r="Y2" s="12">
        <v>4.08</v>
      </c>
      <c r="Z2" s="12">
        <v>1.08</v>
      </c>
      <c r="AA2" s="43"/>
      <c r="AB2" s="12">
        <v>4</v>
      </c>
      <c r="AC2" s="12">
        <v>3.1</v>
      </c>
      <c r="AD2" s="25">
        <v>1.72</v>
      </c>
      <c r="AE2" s="25">
        <v>0.6</v>
      </c>
      <c r="AF2" s="44">
        <f>AB2+AC2+AD2+AE2</f>
        <v>9.42</v>
      </c>
      <c r="AG2" s="51">
        <f>I2+L2+O2+R2+W2+AB2+AC2+AD2+AE2</f>
        <v>80.882</v>
      </c>
      <c r="AH2" s="52">
        <v>1</v>
      </c>
      <c r="AI2" s="52">
        <v>1</v>
      </c>
      <c r="AJ2" s="53"/>
      <c r="AK2" s="54"/>
      <c r="AL2" s="53"/>
      <c r="AM2" s="53"/>
    </row>
    <row r="3" s="2" customFormat="1" ht="14.25" customHeight="1" spans="1:39">
      <c r="A3" s="8" t="s">
        <v>135</v>
      </c>
      <c r="B3" s="9">
        <v>202105090102</v>
      </c>
      <c r="C3" s="8" t="s">
        <v>137</v>
      </c>
      <c r="D3" s="11">
        <v>5.74</v>
      </c>
      <c r="E3" s="12">
        <v>0.5</v>
      </c>
      <c r="F3" s="12">
        <v>0</v>
      </c>
      <c r="G3" s="12">
        <v>0.1</v>
      </c>
      <c r="H3" s="12">
        <v>0</v>
      </c>
      <c r="I3" s="24">
        <v>6.34</v>
      </c>
      <c r="J3" s="25">
        <v>51.7652173913044</v>
      </c>
      <c r="K3" s="25">
        <v>0.45</v>
      </c>
      <c r="L3" s="26">
        <v>52.215</v>
      </c>
      <c r="M3" s="27">
        <v>3.8</v>
      </c>
      <c r="N3" s="25">
        <v>1.2</v>
      </c>
      <c r="O3" s="28">
        <f>M3+N3</f>
        <v>5</v>
      </c>
      <c r="P3" s="25">
        <v>1.7</v>
      </c>
      <c r="Q3" s="1"/>
      <c r="R3" s="34">
        <v>1.7</v>
      </c>
      <c r="S3" s="35">
        <v>0.787</v>
      </c>
      <c r="T3" s="12">
        <v>0</v>
      </c>
      <c r="U3" s="1"/>
      <c r="V3" s="1"/>
      <c r="W3" s="36">
        <v>0.787</v>
      </c>
      <c r="X3" s="37">
        <f>I3+L3+O3+R3+W3</f>
        <v>66.042</v>
      </c>
      <c r="Y3" s="12"/>
      <c r="Z3" s="12">
        <v>1.08</v>
      </c>
      <c r="AA3" s="43">
        <v>0.4</v>
      </c>
      <c r="AB3" s="12">
        <v>1.48</v>
      </c>
      <c r="AC3" s="12">
        <v>3.1</v>
      </c>
      <c r="AD3" s="25">
        <v>0</v>
      </c>
      <c r="AE3" s="25">
        <v>0</v>
      </c>
      <c r="AF3" s="44">
        <f>AB3+AC3+AD3+AE3</f>
        <v>4.58</v>
      </c>
      <c r="AG3" s="51">
        <f>I3+L3+O3+R3+W3+AB3+AC3+AD3+AE3</f>
        <v>70.622</v>
      </c>
      <c r="AH3" s="52">
        <v>2</v>
      </c>
      <c r="AI3" s="52">
        <v>3</v>
      </c>
      <c r="AJ3" s="53"/>
      <c r="AK3" s="54"/>
      <c r="AL3" s="53"/>
      <c r="AM3" s="53"/>
    </row>
    <row r="4" s="2" customFormat="1" ht="14.25" customHeight="1" spans="1:39">
      <c r="A4" s="8" t="s">
        <v>135</v>
      </c>
      <c r="B4" s="9">
        <v>202105090316</v>
      </c>
      <c r="C4" s="13" t="s">
        <v>138</v>
      </c>
      <c r="D4" s="11">
        <v>5.79</v>
      </c>
      <c r="E4" s="12">
        <v>0.5</v>
      </c>
      <c r="F4" s="12">
        <v>0</v>
      </c>
      <c r="G4" s="12">
        <v>0</v>
      </c>
      <c r="H4" s="12">
        <v>0</v>
      </c>
      <c r="I4" s="24">
        <v>6.29</v>
      </c>
      <c r="J4" s="25">
        <v>51.2314285714286</v>
      </c>
      <c r="K4" s="25"/>
      <c r="L4" s="26">
        <v>51.231</v>
      </c>
      <c r="M4" s="27">
        <v>3.175</v>
      </c>
      <c r="N4" s="25">
        <v>1.2</v>
      </c>
      <c r="O4" s="28">
        <f>M4+N4</f>
        <v>4.375</v>
      </c>
      <c r="P4" s="25">
        <v>1.8</v>
      </c>
      <c r="Q4" s="1"/>
      <c r="R4" s="34">
        <v>1.8</v>
      </c>
      <c r="S4" s="35">
        <v>0.792</v>
      </c>
      <c r="T4" s="12">
        <v>0</v>
      </c>
      <c r="U4" s="1"/>
      <c r="V4" s="1"/>
      <c r="W4" s="36">
        <v>0.792</v>
      </c>
      <c r="X4" s="37">
        <f>I4+L4+O4+R4+W4</f>
        <v>64.488</v>
      </c>
      <c r="Y4" s="45"/>
      <c r="Z4" s="45"/>
      <c r="AA4" s="43">
        <v>5.7</v>
      </c>
      <c r="AB4" s="12">
        <v>4</v>
      </c>
      <c r="AC4" s="12">
        <v>0.8</v>
      </c>
      <c r="AD4" s="25">
        <v>1.06</v>
      </c>
      <c r="AE4" s="25">
        <v>0</v>
      </c>
      <c r="AF4" s="44">
        <f>AB4+AC4+AD4+AE4</f>
        <v>5.86</v>
      </c>
      <c r="AG4" s="51">
        <f>I4+L4+O4+R4+W4+AB4+AC4+AD4+AE4</f>
        <v>70.348</v>
      </c>
      <c r="AH4" s="52">
        <v>3</v>
      </c>
      <c r="AI4" s="52">
        <v>4</v>
      </c>
      <c r="AJ4" s="53"/>
      <c r="AK4" s="54"/>
      <c r="AL4" s="53"/>
      <c r="AM4" s="53"/>
    </row>
    <row r="5" s="2" customFormat="1" ht="14.25" customHeight="1" spans="1:39">
      <c r="A5" s="8" t="s">
        <v>135</v>
      </c>
      <c r="B5" s="9">
        <v>202106010310</v>
      </c>
      <c r="C5" s="8" t="s">
        <v>139</v>
      </c>
      <c r="D5" s="11">
        <v>5.74</v>
      </c>
      <c r="E5" s="12">
        <v>0.5</v>
      </c>
      <c r="F5" s="12">
        <v>0</v>
      </c>
      <c r="G5" s="12">
        <v>0</v>
      </c>
      <c r="H5" s="12">
        <v>0</v>
      </c>
      <c r="I5" s="24">
        <v>6.24</v>
      </c>
      <c r="J5" s="25">
        <v>52.374</v>
      </c>
      <c r="K5" s="25"/>
      <c r="L5" s="26">
        <v>52.374</v>
      </c>
      <c r="M5" s="27">
        <v>1.625</v>
      </c>
      <c r="N5" s="25">
        <v>1.2</v>
      </c>
      <c r="O5" s="28">
        <f>M5+N5</f>
        <v>2.825</v>
      </c>
      <c r="P5" s="25">
        <v>1.78</v>
      </c>
      <c r="Q5" s="1"/>
      <c r="R5" s="34">
        <v>1.78</v>
      </c>
      <c r="S5" s="35">
        <v>0.808</v>
      </c>
      <c r="T5" s="12">
        <v>0</v>
      </c>
      <c r="U5" s="1"/>
      <c r="V5" s="1"/>
      <c r="W5" s="36">
        <v>0.808</v>
      </c>
      <c r="X5" s="37">
        <f>I5+L5+O5+R5+W5</f>
        <v>64.027</v>
      </c>
      <c r="Y5" s="45"/>
      <c r="Z5" s="45"/>
      <c r="AA5" s="46"/>
      <c r="AB5" s="12">
        <v>0</v>
      </c>
      <c r="AC5" s="12">
        <v>3.1</v>
      </c>
      <c r="AD5" s="25">
        <v>0.84</v>
      </c>
      <c r="AE5" s="25">
        <v>0</v>
      </c>
      <c r="AF5" s="44">
        <f>AB5+AC5+AD5+AE5</f>
        <v>3.94</v>
      </c>
      <c r="AG5" s="51">
        <f>I5+L5+O5+R5+W5+AB5+AC5+AD5+AE5</f>
        <v>67.967</v>
      </c>
      <c r="AH5" s="52">
        <v>4</v>
      </c>
      <c r="AI5" s="52">
        <v>2</v>
      </c>
      <c r="AJ5" s="53"/>
      <c r="AK5" s="54"/>
      <c r="AL5" s="53"/>
      <c r="AM5" s="53"/>
    </row>
    <row r="6" s="2" customFormat="1" ht="14.25" customHeight="1" spans="1:39">
      <c r="A6" s="8" t="s">
        <v>135</v>
      </c>
      <c r="B6" s="9">
        <v>202105090125</v>
      </c>
      <c r="C6" s="8" t="s">
        <v>140</v>
      </c>
      <c r="D6" s="11">
        <v>5.73</v>
      </c>
      <c r="E6" s="12">
        <v>0.5</v>
      </c>
      <c r="F6" s="12">
        <v>0</v>
      </c>
      <c r="G6" s="12">
        <v>0.1</v>
      </c>
      <c r="H6" s="12">
        <v>0</v>
      </c>
      <c r="I6" s="24">
        <v>6.33</v>
      </c>
      <c r="J6" s="25">
        <v>47.2695652173913</v>
      </c>
      <c r="K6" s="25"/>
      <c r="L6" s="26">
        <v>47.27</v>
      </c>
      <c r="M6" s="27">
        <v>3.35</v>
      </c>
      <c r="N6" s="25">
        <v>1.2</v>
      </c>
      <c r="O6" s="28">
        <f>M6+N6</f>
        <v>4.55</v>
      </c>
      <c r="P6" s="25">
        <v>1.7</v>
      </c>
      <c r="Q6" s="1"/>
      <c r="R6" s="34">
        <v>1.7</v>
      </c>
      <c r="S6" s="35">
        <v>0.787</v>
      </c>
      <c r="T6" s="12">
        <v>2.1</v>
      </c>
      <c r="U6" s="1"/>
      <c r="V6" s="1"/>
      <c r="W6" s="36">
        <v>2.887</v>
      </c>
      <c r="X6" s="37">
        <f>I6+L6+O6+R6+W6</f>
        <v>62.737</v>
      </c>
      <c r="Y6" s="12"/>
      <c r="Z6" s="12"/>
      <c r="AA6" s="43"/>
      <c r="AB6" s="12">
        <v>0</v>
      </c>
      <c r="AC6" s="12">
        <v>3.1</v>
      </c>
      <c r="AD6" s="25">
        <v>1.06</v>
      </c>
      <c r="AE6" s="25">
        <v>0</v>
      </c>
      <c r="AF6" s="44">
        <f>AB6+AC6+AD6+AE6</f>
        <v>4.16</v>
      </c>
      <c r="AG6" s="51">
        <f>I6+L6+O6+R6+W6+AB6+AC6+AD6+AE6</f>
        <v>66.897</v>
      </c>
      <c r="AH6" s="52">
        <v>5</v>
      </c>
      <c r="AI6" s="52">
        <v>9</v>
      </c>
      <c r="AJ6" s="53"/>
      <c r="AK6" s="54"/>
      <c r="AL6" s="53"/>
      <c r="AM6" s="53"/>
    </row>
    <row r="7" s="2" customFormat="1" ht="14.25" customHeight="1" spans="1:39">
      <c r="A7" s="8" t="s">
        <v>135</v>
      </c>
      <c r="B7" s="9">
        <v>202105090321</v>
      </c>
      <c r="C7" s="8" t="s">
        <v>141</v>
      </c>
      <c r="D7" s="11">
        <v>5.7</v>
      </c>
      <c r="E7" s="12">
        <v>0.5</v>
      </c>
      <c r="F7" s="12">
        <v>0</v>
      </c>
      <c r="G7" s="12">
        <v>0.1</v>
      </c>
      <c r="H7" s="12">
        <v>0</v>
      </c>
      <c r="I7" s="24">
        <v>6.3</v>
      </c>
      <c r="J7" s="25">
        <v>48.5478260869565</v>
      </c>
      <c r="K7" s="25"/>
      <c r="L7" s="26">
        <v>48.548</v>
      </c>
      <c r="M7" s="27">
        <v>3.716666667</v>
      </c>
      <c r="N7" s="25">
        <v>1.2</v>
      </c>
      <c r="O7" s="28">
        <f>M7+N7</f>
        <v>4.916666667</v>
      </c>
      <c r="P7" s="25">
        <v>1.82</v>
      </c>
      <c r="Q7" s="1"/>
      <c r="R7" s="34">
        <v>1.82</v>
      </c>
      <c r="S7" s="35">
        <v>0.854</v>
      </c>
      <c r="T7" s="12">
        <v>2.55</v>
      </c>
      <c r="U7" s="1"/>
      <c r="V7" s="1"/>
      <c r="W7" s="36">
        <v>3.404</v>
      </c>
      <c r="X7" s="37">
        <f>I7+L7+O7+R7+W7</f>
        <v>64.988666667</v>
      </c>
      <c r="Y7" s="45"/>
      <c r="Z7" s="45"/>
      <c r="AA7" s="46"/>
      <c r="AB7" s="12">
        <v>0</v>
      </c>
      <c r="AC7" s="12">
        <v>0.8</v>
      </c>
      <c r="AD7" s="25">
        <v>0</v>
      </c>
      <c r="AE7" s="25">
        <v>0</v>
      </c>
      <c r="AF7" s="44">
        <f>AB7+AC7+AD7+AE7</f>
        <v>0.8</v>
      </c>
      <c r="AG7" s="51">
        <f>I7+L7+O7+R7+W7+AB7+AC7+AD7+AE7</f>
        <v>65.788666667</v>
      </c>
      <c r="AH7" s="52">
        <v>6</v>
      </c>
      <c r="AI7" s="52">
        <v>8</v>
      </c>
      <c r="AJ7" s="53"/>
      <c r="AK7" s="54"/>
      <c r="AL7" s="53"/>
      <c r="AM7" s="53"/>
    </row>
    <row r="8" s="2" customFormat="1" ht="14.25" customHeight="1" spans="1:39">
      <c r="A8" s="8" t="s">
        <v>135</v>
      </c>
      <c r="B8" s="9">
        <v>202105090113</v>
      </c>
      <c r="C8" s="8" t="s">
        <v>142</v>
      </c>
      <c r="D8" s="11">
        <v>5.54</v>
      </c>
      <c r="E8" s="12">
        <v>0.5</v>
      </c>
      <c r="F8" s="12">
        <v>0</v>
      </c>
      <c r="G8" s="12">
        <v>0.1</v>
      </c>
      <c r="H8" s="12">
        <v>0</v>
      </c>
      <c r="I8" s="24">
        <v>6.14</v>
      </c>
      <c r="J8" s="25">
        <v>48.9972972972973</v>
      </c>
      <c r="K8" s="25"/>
      <c r="L8" s="26">
        <v>48.997</v>
      </c>
      <c r="M8" s="27">
        <v>3.85</v>
      </c>
      <c r="N8" s="25">
        <v>1.8</v>
      </c>
      <c r="O8" s="28">
        <f>M8+N8</f>
        <v>5.65</v>
      </c>
      <c r="P8" s="25">
        <v>1.9</v>
      </c>
      <c r="Q8" s="1"/>
      <c r="R8" s="34">
        <v>1.9</v>
      </c>
      <c r="S8" s="35">
        <v>0.856</v>
      </c>
      <c r="T8" s="12">
        <v>0</v>
      </c>
      <c r="U8" s="1"/>
      <c r="V8" s="1"/>
      <c r="W8" s="36">
        <v>0.856</v>
      </c>
      <c r="X8" s="37">
        <f>I8+L8+O8+R8+W8</f>
        <v>63.543</v>
      </c>
      <c r="Y8" s="12"/>
      <c r="Z8" s="12"/>
      <c r="AA8" s="43"/>
      <c r="AB8" s="12">
        <v>0</v>
      </c>
      <c r="AC8" s="12">
        <v>0.9</v>
      </c>
      <c r="AD8" s="25">
        <v>0</v>
      </c>
      <c r="AE8" s="25">
        <v>0</v>
      </c>
      <c r="AF8" s="44">
        <f>AB8+AC8+AD8+AE8</f>
        <v>0.9</v>
      </c>
      <c r="AG8" s="51">
        <f>I8+L8+O8+R8+W8+AB8+AC8+AD8+AE8</f>
        <v>64.443</v>
      </c>
      <c r="AH8" s="52">
        <v>7</v>
      </c>
      <c r="AI8" s="52">
        <v>6</v>
      </c>
      <c r="AJ8" s="53"/>
      <c r="AK8" s="54"/>
      <c r="AL8" s="53"/>
      <c r="AM8" s="53"/>
    </row>
    <row r="9" s="2" customFormat="1" ht="14.25" customHeight="1" spans="1:39">
      <c r="A9" s="8" t="s">
        <v>135</v>
      </c>
      <c r="B9" s="9">
        <v>202105090116</v>
      </c>
      <c r="C9" s="8" t="s">
        <v>143</v>
      </c>
      <c r="D9" s="11">
        <v>5.41</v>
      </c>
      <c r="E9" s="12">
        <v>0.5</v>
      </c>
      <c r="F9" s="12">
        <v>0</v>
      </c>
      <c r="G9" s="12">
        <v>0</v>
      </c>
      <c r="H9" s="12">
        <v>0</v>
      </c>
      <c r="I9" s="24">
        <v>5.91</v>
      </c>
      <c r="J9" s="25">
        <v>49.6838709677419</v>
      </c>
      <c r="K9" s="25"/>
      <c r="L9" s="26">
        <v>49.684</v>
      </c>
      <c r="M9" s="27">
        <v>3.25</v>
      </c>
      <c r="N9" s="25">
        <v>1.2</v>
      </c>
      <c r="O9" s="28">
        <f>M9+N9</f>
        <v>4.45</v>
      </c>
      <c r="P9" s="25">
        <v>1.76</v>
      </c>
      <c r="Q9" s="1"/>
      <c r="R9" s="34">
        <v>1.76</v>
      </c>
      <c r="S9" s="35">
        <v>0.854</v>
      </c>
      <c r="T9" s="12">
        <v>0</v>
      </c>
      <c r="U9" s="1"/>
      <c r="V9" s="1"/>
      <c r="W9" s="36">
        <v>0.854</v>
      </c>
      <c r="X9" s="37">
        <f>I9+L9+O9+R9+W9</f>
        <v>62.658</v>
      </c>
      <c r="Y9" s="12">
        <v>0.24</v>
      </c>
      <c r="Z9" s="12"/>
      <c r="AA9" s="43"/>
      <c r="AB9" s="12">
        <v>0.24</v>
      </c>
      <c r="AC9" s="12">
        <v>0.8</v>
      </c>
      <c r="AD9" s="25">
        <v>0</v>
      </c>
      <c r="AE9" s="25">
        <v>0</v>
      </c>
      <c r="AF9" s="44">
        <f>AB9+AC9+AD9+AE9</f>
        <v>1.04</v>
      </c>
      <c r="AG9" s="51">
        <f>I9+L9+O9+R9+W9+AB9+AC9+AD9+AE9</f>
        <v>63.698</v>
      </c>
      <c r="AH9" s="52">
        <v>8</v>
      </c>
      <c r="AI9" s="52">
        <v>5</v>
      </c>
      <c r="AJ9" s="53"/>
      <c r="AK9" s="54"/>
      <c r="AL9" s="53"/>
      <c r="AM9" s="53"/>
    </row>
    <row r="10" s="2" customFormat="1" ht="14.25" customHeight="1" spans="1:39">
      <c r="A10" s="8" t="s">
        <v>135</v>
      </c>
      <c r="B10" s="9">
        <v>202105090307</v>
      </c>
      <c r="C10" s="13" t="s">
        <v>144</v>
      </c>
      <c r="D10" s="11">
        <v>5.44</v>
      </c>
      <c r="E10" s="12">
        <v>0.5</v>
      </c>
      <c r="F10" s="12">
        <v>0</v>
      </c>
      <c r="G10" s="12">
        <v>0</v>
      </c>
      <c r="H10" s="12">
        <v>0</v>
      </c>
      <c r="I10" s="24">
        <v>5.94</v>
      </c>
      <c r="J10" s="25">
        <v>46.7571428571428</v>
      </c>
      <c r="K10" s="25"/>
      <c r="L10" s="26">
        <v>46.757</v>
      </c>
      <c r="M10" s="27">
        <v>3.975</v>
      </c>
      <c r="N10" s="25">
        <v>1.2</v>
      </c>
      <c r="O10" s="28">
        <f>M10+N10</f>
        <v>5.175</v>
      </c>
      <c r="P10" s="25">
        <v>1.7</v>
      </c>
      <c r="Q10" s="1"/>
      <c r="R10" s="34">
        <v>1.7</v>
      </c>
      <c r="S10" s="35">
        <v>0.792</v>
      </c>
      <c r="T10" s="12">
        <v>0</v>
      </c>
      <c r="U10" s="1"/>
      <c r="V10" s="1"/>
      <c r="W10" s="36">
        <v>0.792</v>
      </c>
      <c r="X10" s="37">
        <f>I10+L10+O10+R10+W10</f>
        <v>60.364</v>
      </c>
      <c r="Y10" s="45"/>
      <c r="Z10" s="45"/>
      <c r="AA10" s="43"/>
      <c r="AB10" s="12">
        <v>0</v>
      </c>
      <c r="AC10" s="12">
        <v>2.1</v>
      </c>
      <c r="AD10" s="25">
        <v>0.84</v>
      </c>
      <c r="AE10" s="25">
        <v>0</v>
      </c>
      <c r="AF10" s="44">
        <f>AB10+AC10+AD10+AE10</f>
        <v>2.94</v>
      </c>
      <c r="AG10" s="51">
        <f>I10+L10+O10+R10+W10+AB10+AC10+AD10+AE10</f>
        <v>63.304</v>
      </c>
      <c r="AH10" s="52">
        <v>9</v>
      </c>
      <c r="AI10" s="52">
        <v>11</v>
      </c>
      <c r="AJ10" s="53"/>
      <c r="AK10" s="54"/>
      <c r="AL10" s="53"/>
      <c r="AM10" s="53"/>
    </row>
    <row r="11" s="2" customFormat="1" ht="14.25" customHeight="1" spans="1:39">
      <c r="A11" s="8" t="s">
        <v>135</v>
      </c>
      <c r="B11" s="9">
        <v>202105090103</v>
      </c>
      <c r="C11" s="8" t="s">
        <v>145</v>
      </c>
      <c r="D11" s="11">
        <v>5.47</v>
      </c>
      <c r="E11" s="12">
        <v>0.5</v>
      </c>
      <c r="F11" s="12">
        <v>0</v>
      </c>
      <c r="G11" s="12">
        <v>0.1</v>
      </c>
      <c r="H11" s="12">
        <v>0</v>
      </c>
      <c r="I11" s="24">
        <v>6.07</v>
      </c>
      <c r="J11" s="25">
        <v>45.1384615384615</v>
      </c>
      <c r="K11" s="25"/>
      <c r="L11" s="26">
        <v>45.138</v>
      </c>
      <c r="M11" s="27">
        <v>3.225</v>
      </c>
      <c r="N11" s="25">
        <v>1.2</v>
      </c>
      <c r="O11" s="28">
        <f>M11+N11</f>
        <v>4.425</v>
      </c>
      <c r="P11" s="25">
        <v>1.88</v>
      </c>
      <c r="Q11" s="1"/>
      <c r="R11" s="34">
        <v>1.88</v>
      </c>
      <c r="S11" s="35">
        <v>0.798</v>
      </c>
      <c r="T11" s="12">
        <v>0</v>
      </c>
      <c r="U11" s="1"/>
      <c r="V11" s="1"/>
      <c r="W11" s="36">
        <v>0.798</v>
      </c>
      <c r="X11" s="37">
        <f>I11+L11+O11+R11+W11</f>
        <v>58.311</v>
      </c>
      <c r="Y11" s="12"/>
      <c r="Z11" s="12"/>
      <c r="AA11" s="43">
        <v>5.71</v>
      </c>
      <c r="AB11" s="12">
        <v>4</v>
      </c>
      <c r="AC11" s="12">
        <v>0.9</v>
      </c>
      <c r="AD11" s="25">
        <v>0</v>
      </c>
      <c r="AE11" s="25">
        <v>0</v>
      </c>
      <c r="AF11" s="44">
        <f>AB11+AC11+AD11+AE11</f>
        <v>4.9</v>
      </c>
      <c r="AG11" s="51">
        <f>I11+L11+O11+R11+W11+AB11+AC11+AD11+AE11</f>
        <v>63.211</v>
      </c>
      <c r="AH11" s="52">
        <v>10</v>
      </c>
      <c r="AI11" s="52">
        <v>14</v>
      </c>
      <c r="AJ11" s="53"/>
      <c r="AK11" s="54"/>
      <c r="AL11" s="53"/>
      <c r="AM11" s="53"/>
    </row>
    <row r="12" s="2" customFormat="1" ht="14.25" customHeight="1" spans="1:39">
      <c r="A12" s="8" t="s">
        <v>135</v>
      </c>
      <c r="B12" s="9">
        <v>202105090314</v>
      </c>
      <c r="C12" s="14" t="s">
        <v>146</v>
      </c>
      <c r="D12" s="11">
        <v>5.59</v>
      </c>
      <c r="E12" s="12">
        <v>0.5</v>
      </c>
      <c r="F12" s="12">
        <v>0</v>
      </c>
      <c r="G12" s="12">
        <v>0.1</v>
      </c>
      <c r="H12" s="12">
        <v>0</v>
      </c>
      <c r="I12" s="24">
        <v>6.19</v>
      </c>
      <c r="J12" s="25">
        <v>48.8465753424658</v>
      </c>
      <c r="K12" s="25"/>
      <c r="L12" s="26">
        <v>48.847</v>
      </c>
      <c r="M12" s="27">
        <v>1.625</v>
      </c>
      <c r="N12" s="25">
        <v>1.2</v>
      </c>
      <c r="O12" s="28">
        <f>M12+N12</f>
        <v>2.825</v>
      </c>
      <c r="P12" s="25">
        <v>1.76</v>
      </c>
      <c r="Q12" s="1"/>
      <c r="R12" s="34">
        <v>1.76</v>
      </c>
      <c r="S12" s="35">
        <v>0.829</v>
      </c>
      <c r="T12" s="12">
        <v>0</v>
      </c>
      <c r="U12" s="1"/>
      <c r="V12" s="1"/>
      <c r="W12" s="36">
        <v>0.829</v>
      </c>
      <c r="X12" s="37">
        <f>I12+L12+O12+R12+W12</f>
        <v>60.451</v>
      </c>
      <c r="Y12" s="45"/>
      <c r="Z12" s="45"/>
      <c r="AA12" s="43"/>
      <c r="AB12" s="12">
        <v>0</v>
      </c>
      <c r="AC12" s="12">
        <v>0.9</v>
      </c>
      <c r="AD12" s="25">
        <v>0.84</v>
      </c>
      <c r="AE12" s="25">
        <v>0</v>
      </c>
      <c r="AF12" s="44">
        <f>AB12+AC12+AD12+AE12</f>
        <v>1.74</v>
      </c>
      <c r="AG12" s="51">
        <f>I12+L12+O12+R12+W12+AB12+AC12+AD12+AE12</f>
        <v>62.191</v>
      </c>
      <c r="AH12" s="52">
        <v>11</v>
      </c>
      <c r="AI12" s="52">
        <v>7</v>
      </c>
      <c r="AJ12" s="53"/>
      <c r="AK12" s="54"/>
      <c r="AL12" s="53"/>
      <c r="AM12" s="53"/>
    </row>
    <row r="13" s="2" customFormat="1" ht="14.25" customHeight="1" spans="1:39">
      <c r="A13" s="8" t="s">
        <v>135</v>
      </c>
      <c r="B13" s="9">
        <v>202105090312</v>
      </c>
      <c r="C13" s="8" t="s">
        <v>147</v>
      </c>
      <c r="D13" s="11">
        <v>5.47</v>
      </c>
      <c r="E13" s="12">
        <v>0.5</v>
      </c>
      <c r="F13" s="12">
        <v>0</v>
      </c>
      <c r="G13" s="12">
        <v>0</v>
      </c>
      <c r="H13" s="12">
        <v>0</v>
      </c>
      <c r="I13" s="24">
        <v>5.97</v>
      </c>
      <c r="J13" s="25">
        <v>47.104347826087</v>
      </c>
      <c r="K13" s="25"/>
      <c r="L13" s="26">
        <v>47.104</v>
      </c>
      <c r="M13" s="27">
        <v>3.65</v>
      </c>
      <c r="N13" s="25">
        <v>1.2</v>
      </c>
      <c r="O13" s="28">
        <f>M13+N13</f>
        <v>4.85</v>
      </c>
      <c r="P13" s="25"/>
      <c r="Q13" s="1"/>
      <c r="R13" s="34"/>
      <c r="S13" s="35">
        <v>0.834</v>
      </c>
      <c r="T13" s="12">
        <v>0</v>
      </c>
      <c r="U13" s="1"/>
      <c r="V13" s="1"/>
      <c r="W13" s="36">
        <v>0.834</v>
      </c>
      <c r="X13" s="37">
        <f>I13+L13+O13+R13+W13</f>
        <v>58.758</v>
      </c>
      <c r="Y13" s="45"/>
      <c r="Z13" s="45"/>
      <c r="AA13" s="43"/>
      <c r="AB13" s="12">
        <v>0</v>
      </c>
      <c r="AC13" s="12">
        <v>2.3</v>
      </c>
      <c r="AD13" s="25">
        <v>0</v>
      </c>
      <c r="AE13" s="25">
        <v>0</v>
      </c>
      <c r="AF13" s="44">
        <f>AB13+AC13+AD13+AE13</f>
        <v>2.3</v>
      </c>
      <c r="AG13" s="51">
        <f>I13+L13+O13+R13+W13+AB13+AC13+AD13+AE13</f>
        <v>61.058</v>
      </c>
      <c r="AH13" s="52">
        <v>12</v>
      </c>
      <c r="AI13" s="52">
        <v>10</v>
      </c>
      <c r="AJ13" s="53"/>
      <c r="AK13" s="55"/>
      <c r="AL13" s="56"/>
      <c r="AM13" s="53"/>
    </row>
    <row r="14" s="2" customFormat="1" ht="13.5" customHeight="1" spans="1:39">
      <c r="A14" s="8" t="s">
        <v>135</v>
      </c>
      <c r="B14" s="9">
        <v>202105090118</v>
      </c>
      <c r="C14" s="8" t="s">
        <v>148</v>
      </c>
      <c r="D14" s="11">
        <v>5.21</v>
      </c>
      <c r="E14" s="12">
        <v>0.5</v>
      </c>
      <c r="F14" s="12">
        <v>0</v>
      </c>
      <c r="G14" s="12">
        <v>0.1</v>
      </c>
      <c r="H14" s="12">
        <v>0</v>
      </c>
      <c r="I14" s="24">
        <v>5.81</v>
      </c>
      <c r="J14" s="25">
        <v>45.9942857142857</v>
      </c>
      <c r="K14" s="25"/>
      <c r="L14" s="26">
        <v>45.994</v>
      </c>
      <c r="M14" s="27">
        <v>3.6</v>
      </c>
      <c r="N14" s="25">
        <v>1.2</v>
      </c>
      <c r="O14" s="28">
        <f>M14+N14</f>
        <v>4.8</v>
      </c>
      <c r="P14" s="25">
        <v>1.7</v>
      </c>
      <c r="Q14" s="1"/>
      <c r="R14" s="34">
        <v>1.7</v>
      </c>
      <c r="S14" s="35">
        <v>0.854</v>
      </c>
      <c r="T14" s="12">
        <v>0</v>
      </c>
      <c r="U14" s="1"/>
      <c r="V14" s="1"/>
      <c r="W14" s="36">
        <v>0.854</v>
      </c>
      <c r="X14" s="37">
        <f>I14+L14+O14+R14+W14</f>
        <v>59.158</v>
      </c>
      <c r="Y14" s="12"/>
      <c r="Z14" s="12"/>
      <c r="AA14" s="43"/>
      <c r="AB14" s="12">
        <v>0</v>
      </c>
      <c r="AC14" s="12">
        <v>0.8</v>
      </c>
      <c r="AD14" s="25">
        <v>0.84</v>
      </c>
      <c r="AE14" s="25">
        <v>0</v>
      </c>
      <c r="AF14" s="44">
        <f>AB14+AC14+AD14+AE14</f>
        <v>1.64</v>
      </c>
      <c r="AG14" s="51">
        <f>I14+L14+O14+R14+W14+AB14+AC14+AD14+AE14</f>
        <v>60.798</v>
      </c>
      <c r="AH14" s="52">
        <v>13</v>
      </c>
      <c r="AI14" s="52">
        <v>13</v>
      </c>
      <c r="AJ14" s="53"/>
      <c r="AK14" s="54"/>
      <c r="AL14" s="53"/>
      <c r="AM14" s="54"/>
    </row>
    <row r="15" s="2" customFormat="1" ht="14.25" customHeight="1" spans="1:39">
      <c r="A15" s="8" t="s">
        <v>135</v>
      </c>
      <c r="B15" s="9">
        <v>202105090308</v>
      </c>
      <c r="C15" s="13" t="s">
        <v>149</v>
      </c>
      <c r="D15" s="11">
        <v>5.86</v>
      </c>
      <c r="E15" s="12">
        <v>0.5</v>
      </c>
      <c r="F15" s="12">
        <v>0</v>
      </c>
      <c r="G15" s="12">
        <v>0.2</v>
      </c>
      <c r="H15" s="12">
        <v>0</v>
      </c>
      <c r="I15" s="24">
        <v>6.56</v>
      </c>
      <c r="J15" s="25">
        <v>44.1217391304348</v>
      </c>
      <c r="K15" s="25"/>
      <c r="L15" s="26">
        <v>44.122</v>
      </c>
      <c r="M15" s="27">
        <v>3.65</v>
      </c>
      <c r="N15" s="25">
        <v>1.2</v>
      </c>
      <c r="O15" s="28">
        <f>M15+N15</f>
        <v>4.85</v>
      </c>
      <c r="P15" s="25">
        <v>1.72</v>
      </c>
      <c r="Q15" s="1"/>
      <c r="R15" s="34">
        <v>1.72</v>
      </c>
      <c r="S15" s="35">
        <v>0.829</v>
      </c>
      <c r="T15" s="12">
        <v>0</v>
      </c>
      <c r="U15" s="1"/>
      <c r="V15" s="1"/>
      <c r="W15" s="36">
        <v>0.829</v>
      </c>
      <c r="X15" s="37">
        <f>I15+L15+O15+R15+W15</f>
        <v>58.081</v>
      </c>
      <c r="Y15" s="45"/>
      <c r="Z15" s="45"/>
      <c r="AA15" s="43"/>
      <c r="AB15" s="12">
        <v>0</v>
      </c>
      <c r="AC15" s="12">
        <v>0.9</v>
      </c>
      <c r="AD15" s="25">
        <v>1.26</v>
      </c>
      <c r="AE15" s="25">
        <v>0</v>
      </c>
      <c r="AF15" s="44">
        <f>AB15+AC15+AD15+AE15</f>
        <v>2.16</v>
      </c>
      <c r="AG15" s="51">
        <f>I15+L15+O15+R15+W15+AB15+AC15+AD15+AE15</f>
        <v>60.241</v>
      </c>
      <c r="AH15" s="52">
        <v>14</v>
      </c>
      <c r="AI15" s="52">
        <v>15</v>
      </c>
      <c r="AJ15" s="53"/>
      <c r="AK15" s="54"/>
      <c r="AL15" s="53"/>
      <c r="AM15" s="54"/>
    </row>
    <row r="16" s="2" customFormat="1" ht="14.25" customHeight="1" spans="1:39">
      <c r="A16" s="8" t="s">
        <v>135</v>
      </c>
      <c r="B16" s="9">
        <v>202105090323</v>
      </c>
      <c r="C16" s="13" t="s">
        <v>150</v>
      </c>
      <c r="D16" s="11">
        <v>5.44</v>
      </c>
      <c r="E16" s="12">
        <v>0.5</v>
      </c>
      <c r="F16" s="12">
        <v>0</v>
      </c>
      <c r="G16" s="12">
        <v>0.1</v>
      </c>
      <c r="H16" s="12">
        <v>0</v>
      </c>
      <c r="I16" s="24">
        <v>6.04</v>
      </c>
      <c r="J16" s="25">
        <v>46.008</v>
      </c>
      <c r="K16" s="25"/>
      <c r="L16" s="26">
        <v>46.008</v>
      </c>
      <c r="M16" s="27">
        <v>3.8</v>
      </c>
      <c r="N16" s="25">
        <v>1.2</v>
      </c>
      <c r="O16" s="28">
        <f>M16+N16</f>
        <v>5</v>
      </c>
      <c r="P16" s="25">
        <v>1.5</v>
      </c>
      <c r="Q16" s="1"/>
      <c r="R16" s="34">
        <v>1.5</v>
      </c>
      <c r="S16" s="35">
        <v>0.772</v>
      </c>
      <c r="T16" s="12">
        <v>0</v>
      </c>
      <c r="U16" s="1"/>
      <c r="V16" s="1"/>
      <c r="W16" s="36">
        <v>0.772</v>
      </c>
      <c r="X16" s="37">
        <f>I16+L16+O16+R16+W16</f>
        <v>59.32</v>
      </c>
      <c r="Y16" s="45"/>
      <c r="Z16" s="45"/>
      <c r="AA16" s="46"/>
      <c r="AB16" s="12">
        <v>0</v>
      </c>
      <c r="AC16" s="12">
        <v>0.8</v>
      </c>
      <c r="AD16" s="25">
        <v>0</v>
      </c>
      <c r="AE16" s="25">
        <v>0</v>
      </c>
      <c r="AF16" s="44">
        <f>AB16+AC16+AD16+AE16</f>
        <v>0.8</v>
      </c>
      <c r="AG16" s="51">
        <f>I16+L16+O16+R16+W16+AB16+AC16+AD16+AE16</f>
        <v>60.12</v>
      </c>
      <c r="AH16" s="52">
        <v>15</v>
      </c>
      <c r="AI16" s="52">
        <v>12</v>
      </c>
      <c r="AJ16" s="53"/>
      <c r="AK16" s="54"/>
      <c r="AL16" s="53"/>
      <c r="AM16" s="54"/>
    </row>
    <row r="17" s="2" customFormat="1" ht="14.25" customHeight="1" spans="1:39">
      <c r="A17" s="8" t="s">
        <v>135</v>
      </c>
      <c r="B17" s="9">
        <v>202105090201</v>
      </c>
      <c r="C17" s="8" t="s">
        <v>151</v>
      </c>
      <c r="D17" s="11">
        <v>5.2</v>
      </c>
      <c r="E17" s="12">
        <v>0.5</v>
      </c>
      <c r="F17" s="12">
        <v>0</v>
      </c>
      <c r="G17" s="12">
        <v>0</v>
      </c>
      <c r="H17" s="12">
        <v>0</v>
      </c>
      <c r="I17" s="24">
        <v>5.7</v>
      </c>
      <c r="J17" s="25">
        <v>42.5837837837838</v>
      </c>
      <c r="K17" s="25"/>
      <c r="L17" s="26">
        <v>42.584</v>
      </c>
      <c r="M17" s="27">
        <v>3.325</v>
      </c>
      <c r="N17" s="25">
        <v>1.2</v>
      </c>
      <c r="O17" s="28">
        <f>M17+N17</f>
        <v>4.525</v>
      </c>
      <c r="P17" s="25">
        <v>1.7</v>
      </c>
      <c r="Q17" s="1"/>
      <c r="R17" s="34">
        <v>1.7</v>
      </c>
      <c r="S17" s="35">
        <v>0.792</v>
      </c>
      <c r="T17" s="12">
        <v>0</v>
      </c>
      <c r="U17" s="1"/>
      <c r="V17" s="1"/>
      <c r="W17" s="36">
        <v>0.792</v>
      </c>
      <c r="X17" s="37">
        <f>I17+L17+O17+R17+W17</f>
        <v>55.301</v>
      </c>
      <c r="Y17" s="12"/>
      <c r="Z17" s="12">
        <v>1.08</v>
      </c>
      <c r="AA17" s="43"/>
      <c r="AB17" s="12">
        <v>1.08</v>
      </c>
      <c r="AC17" s="12">
        <v>0.8</v>
      </c>
      <c r="AD17" s="25">
        <v>0</v>
      </c>
      <c r="AE17" s="25">
        <v>0</v>
      </c>
      <c r="AF17" s="44">
        <f>AB17+AC17+AD17+AE17</f>
        <v>1.88</v>
      </c>
      <c r="AG17" s="51">
        <f>I17+L17+O17+R17+W17+AB17+AC17+AD17+AE17</f>
        <v>57.181</v>
      </c>
      <c r="AH17" s="52">
        <v>16</v>
      </c>
      <c r="AI17" s="52">
        <v>17</v>
      </c>
      <c r="AJ17" s="53"/>
      <c r="AK17" s="54"/>
      <c r="AL17" s="53"/>
      <c r="AM17" s="54"/>
    </row>
    <row r="18" s="2" customFormat="1" ht="14.25" customHeight="1" spans="1:39">
      <c r="A18" s="8" t="s">
        <v>135</v>
      </c>
      <c r="B18" s="9">
        <v>202105090223</v>
      </c>
      <c r="C18" s="8" t="s">
        <v>152</v>
      </c>
      <c r="D18" s="11">
        <v>5.29</v>
      </c>
      <c r="E18" s="12">
        <v>0.5</v>
      </c>
      <c r="F18" s="12">
        <v>0</v>
      </c>
      <c r="G18" s="12">
        <v>0.1</v>
      </c>
      <c r="H18" s="12">
        <v>0</v>
      </c>
      <c r="I18" s="24">
        <v>5.89</v>
      </c>
      <c r="J18" s="25">
        <v>42.7217391304348</v>
      </c>
      <c r="K18" s="25"/>
      <c r="L18" s="26">
        <v>42.722</v>
      </c>
      <c r="M18" s="27">
        <v>1.525</v>
      </c>
      <c r="N18" s="25">
        <v>1.2</v>
      </c>
      <c r="O18" s="28">
        <f>M18+N18</f>
        <v>2.725</v>
      </c>
      <c r="P18" s="25">
        <v>1.9</v>
      </c>
      <c r="Q18" s="1"/>
      <c r="R18" s="34">
        <v>1.9</v>
      </c>
      <c r="S18" s="35">
        <v>0.772</v>
      </c>
      <c r="T18" s="12">
        <v>0</v>
      </c>
      <c r="U18" s="1"/>
      <c r="V18" s="1"/>
      <c r="W18" s="36">
        <v>0.772</v>
      </c>
      <c r="X18" s="37">
        <f>I18+L18+O18+R18+W18</f>
        <v>54.009</v>
      </c>
      <c r="Y18" s="45"/>
      <c r="Z18" s="45"/>
      <c r="AA18" s="47"/>
      <c r="AB18" s="12">
        <v>0</v>
      </c>
      <c r="AC18" s="12">
        <v>0.8</v>
      </c>
      <c r="AD18" s="25">
        <v>0.84</v>
      </c>
      <c r="AE18" s="25">
        <v>0</v>
      </c>
      <c r="AF18" s="44">
        <f>AB18+AC18+AD18+AE18</f>
        <v>1.64</v>
      </c>
      <c r="AG18" s="51">
        <f>I18+L18+O18+R18+W18+AB18+AC18+AD18+AE18</f>
        <v>55.649</v>
      </c>
      <c r="AH18" s="52">
        <v>17</v>
      </c>
      <c r="AI18" s="52">
        <v>16</v>
      </c>
      <c r="AJ18" s="53"/>
      <c r="AK18" s="54"/>
      <c r="AL18" s="53"/>
      <c r="AM18" s="54"/>
    </row>
    <row r="19" s="2" customFormat="1" ht="14.25" customHeight="1" spans="1:39">
      <c r="A19" s="8" t="s">
        <v>135</v>
      </c>
      <c r="B19" s="9">
        <v>202105090106</v>
      </c>
      <c r="C19" s="8" t="s">
        <v>153</v>
      </c>
      <c r="D19" s="11">
        <v>5.39</v>
      </c>
      <c r="E19" s="12">
        <v>0.5</v>
      </c>
      <c r="F19" s="12">
        <v>0</v>
      </c>
      <c r="G19" s="12">
        <v>0</v>
      </c>
      <c r="H19" s="12">
        <v>0</v>
      </c>
      <c r="I19" s="24">
        <v>5.89</v>
      </c>
      <c r="J19" s="25">
        <v>41.1727272727273</v>
      </c>
      <c r="K19" s="25"/>
      <c r="L19" s="26">
        <v>41.173</v>
      </c>
      <c r="M19" s="27">
        <v>2.9</v>
      </c>
      <c r="N19" s="25">
        <v>1.2</v>
      </c>
      <c r="O19" s="28">
        <f>M19+N19</f>
        <v>4.1</v>
      </c>
      <c r="P19" s="25">
        <v>1.8</v>
      </c>
      <c r="Q19" s="1"/>
      <c r="R19" s="34">
        <v>1.8</v>
      </c>
      <c r="S19" s="35">
        <v>0.798</v>
      </c>
      <c r="T19" s="12">
        <v>0</v>
      </c>
      <c r="U19" s="1"/>
      <c r="V19" s="1"/>
      <c r="W19" s="36">
        <v>0.798</v>
      </c>
      <c r="X19" s="37">
        <f>I19+L19+O19+R19+W19</f>
        <v>53.761</v>
      </c>
      <c r="Y19" s="12"/>
      <c r="Z19" s="12"/>
      <c r="AA19" s="43"/>
      <c r="AB19" s="12">
        <v>0</v>
      </c>
      <c r="AC19" s="12">
        <v>0.8</v>
      </c>
      <c r="AD19" s="25">
        <v>0</v>
      </c>
      <c r="AE19" s="25">
        <v>0</v>
      </c>
      <c r="AF19" s="44">
        <f>AB19+AC19+AD19+AE19</f>
        <v>0.8</v>
      </c>
      <c r="AG19" s="51">
        <f>I19+L19+O19+R19+W19+AB19+AC19+AD19+AE19</f>
        <v>54.561</v>
      </c>
      <c r="AH19" s="52">
        <v>18</v>
      </c>
      <c r="AI19" s="52">
        <v>18</v>
      </c>
      <c r="AJ19" s="53"/>
      <c r="AK19" s="54"/>
      <c r="AL19" s="53"/>
      <c r="AM19" s="54"/>
    </row>
    <row r="20" s="2" customFormat="1" ht="14.25" customHeight="1" spans="2:39">
      <c r="B20" s="15"/>
      <c r="C20" s="16"/>
      <c r="D20" s="16"/>
      <c r="E20" s="16"/>
      <c r="F20" s="16"/>
      <c r="G20" s="16"/>
      <c r="H20" s="16"/>
      <c r="I20" s="29"/>
      <c r="J20" s="30"/>
      <c r="K20" s="16"/>
      <c r="L20" s="30"/>
      <c r="M20" s="30"/>
      <c r="N20" s="30"/>
      <c r="O20" s="30"/>
      <c r="P20" s="31"/>
      <c r="Q20" s="31"/>
      <c r="R20" s="31"/>
      <c r="S20" s="38"/>
      <c r="T20" s="16"/>
      <c r="U20" s="31"/>
      <c r="V20" s="31"/>
      <c r="W20" s="39"/>
      <c r="X20" s="40"/>
      <c r="Y20" s="31"/>
      <c r="Z20" s="31"/>
      <c r="AA20" s="31"/>
      <c r="AB20" s="31"/>
      <c r="AC20" s="31"/>
      <c r="AD20" s="48"/>
      <c r="AE20" s="16"/>
      <c r="AF20" s="31"/>
      <c r="AG20" s="30"/>
      <c r="AH20" s="4"/>
      <c r="AI20" s="57"/>
      <c r="AJ20" s="49"/>
      <c r="AK20" s="49"/>
      <c r="AL20" s="49"/>
      <c r="AM20" s="54"/>
    </row>
    <row r="21" s="2" customFormat="1" ht="14.25" customHeight="1" spans="2:39">
      <c r="B21" s="15"/>
      <c r="C21" s="16"/>
      <c r="D21" s="16"/>
      <c r="E21" s="16"/>
      <c r="F21" s="16"/>
      <c r="G21" s="16"/>
      <c r="H21" s="16"/>
      <c r="I21" s="29"/>
      <c r="J21" s="30"/>
      <c r="K21" s="16"/>
      <c r="L21" s="30"/>
      <c r="M21" s="30"/>
      <c r="N21" s="30"/>
      <c r="O21" s="30"/>
      <c r="P21" s="31"/>
      <c r="Q21" s="31"/>
      <c r="R21" s="31"/>
      <c r="S21" s="38"/>
      <c r="T21" s="16"/>
      <c r="U21" s="31"/>
      <c r="V21" s="31"/>
      <c r="W21" s="39"/>
      <c r="X21" s="40"/>
      <c r="Y21" s="31"/>
      <c r="Z21" s="31"/>
      <c r="AA21" s="31"/>
      <c r="AB21" s="31"/>
      <c r="AC21" s="31"/>
      <c r="AD21" s="49"/>
      <c r="AE21" s="16"/>
      <c r="AF21" s="31"/>
      <c r="AG21" s="30"/>
      <c r="AH21" s="57"/>
      <c r="AI21" s="57"/>
      <c r="AJ21" s="49"/>
      <c r="AK21" s="49"/>
      <c r="AL21" s="49"/>
      <c r="AM21" s="54"/>
    </row>
    <row r="22" s="2" customFormat="1" ht="14.25" customHeight="1" spans="2:39">
      <c r="B22" s="15"/>
      <c r="C22" s="16"/>
      <c r="D22" s="16"/>
      <c r="E22" s="16"/>
      <c r="F22" s="16"/>
      <c r="G22" s="16"/>
      <c r="H22" s="16"/>
      <c r="I22" s="29"/>
      <c r="J22" s="30"/>
      <c r="K22" s="16"/>
      <c r="L22" s="30"/>
      <c r="M22" s="30"/>
      <c r="N22" s="30"/>
      <c r="O22" s="30"/>
      <c r="P22" s="31"/>
      <c r="Q22" s="31"/>
      <c r="R22" s="31"/>
      <c r="S22" s="38"/>
      <c r="T22" s="16"/>
      <c r="U22" s="31"/>
      <c r="V22" s="31"/>
      <c r="W22" s="39"/>
      <c r="X22" s="40"/>
      <c r="Y22" s="31"/>
      <c r="Z22" s="31"/>
      <c r="AA22" s="31"/>
      <c r="AB22" s="31"/>
      <c r="AC22" s="31"/>
      <c r="AD22" s="31"/>
      <c r="AE22" s="16"/>
      <c r="AF22" s="31"/>
      <c r="AG22" s="30"/>
      <c r="AH22" s="4"/>
      <c r="AI22" s="57"/>
      <c r="AJ22" s="49"/>
      <c r="AK22" s="49"/>
      <c r="AL22" s="49"/>
      <c r="AM22" s="54"/>
    </row>
    <row r="23" s="2" customFormat="1" ht="14.25" customHeight="1" spans="2:39">
      <c r="B23" s="15"/>
      <c r="C23" s="16"/>
      <c r="D23" s="16"/>
      <c r="E23" s="16"/>
      <c r="F23" s="16"/>
      <c r="G23" s="16"/>
      <c r="H23" s="16"/>
      <c r="I23" s="29"/>
      <c r="J23" s="30"/>
      <c r="K23" s="16"/>
      <c r="L23" s="30"/>
      <c r="M23" s="30"/>
      <c r="N23" s="30"/>
      <c r="O23" s="30"/>
      <c r="P23" s="31"/>
      <c r="Q23" s="31"/>
      <c r="R23" s="31"/>
      <c r="S23" s="38"/>
      <c r="T23" s="16"/>
      <c r="U23" s="31"/>
      <c r="V23" s="31"/>
      <c r="W23" s="39"/>
      <c r="X23" s="40"/>
      <c r="Y23" s="31"/>
      <c r="Z23" s="31"/>
      <c r="AA23" s="31"/>
      <c r="AB23" s="31"/>
      <c r="AC23" s="31"/>
      <c r="AD23" s="16"/>
      <c r="AE23" s="16"/>
      <c r="AF23" s="31"/>
      <c r="AG23" s="30"/>
      <c r="AH23" s="57"/>
      <c r="AI23" s="57"/>
      <c r="AJ23" s="49"/>
      <c r="AK23" s="49"/>
      <c r="AL23" s="49"/>
      <c r="AM23" s="54"/>
    </row>
    <row r="24" s="2" customFormat="1" ht="14.25" customHeight="1" spans="2:39">
      <c r="B24" s="15"/>
      <c r="C24" s="16"/>
      <c r="D24" s="16"/>
      <c r="E24" s="16"/>
      <c r="F24" s="16"/>
      <c r="G24" s="16"/>
      <c r="H24" s="16"/>
      <c r="I24" s="29"/>
      <c r="J24" s="30"/>
      <c r="K24" s="16"/>
      <c r="L24" s="30"/>
      <c r="M24" s="30"/>
      <c r="N24" s="30"/>
      <c r="O24" s="30"/>
      <c r="P24" s="31"/>
      <c r="Q24" s="31"/>
      <c r="R24" s="31"/>
      <c r="S24" s="38"/>
      <c r="T24" s="16"/>
      <c r="U24" s="31"/>
      <c r="V24" s="31"/>
      <c r="W24" s="39"/>
      <c r="X24" s="40"/>
      <c r="Y24" s="31"/>
      <c r="Z24" s="31"/>
      <c r="AA24" s="31"/>
      <c r="AB24" s="31"/>
      <c r="AC24" s="31"/>
      <c r="AD24" s="16"/>
      <c r="AE24" s="16"/>
      <c r="AF24" s="31"/>
      <c r="AG24" s="30"/>
      <c r="AH24" s="4"/>
      <c r="AI24" s="57"/>
      <c r="AJ24" s="49"/>
      <c r="AK24" s="49"/>
      <c r="AL24" s="49"/>
      <c r="AM24" s="54"/>
    </row>
    <row r="25" s="2" customFormat="1" ht="14.25" customHeight="1" spans="2:39">
      <c r="B25" s="15"/>
      <c r="C25" s="16"/>
      <c r="D25" s="16"/>
      <c r="E25" s="16"/>
      <c r="F25" s="16"/>
      <c r="G25" s="16"/>
      <c r="H25" s="16"/>
      <c r="I25" s="29"/>
      <c r="J25" s="30"/>
      <c r="K25" s="16"/>
      <c r="L25" s="30"/>
      <c r="M25" s="30"/>
      <c r="N25" s="30"/>
      <c r="O25" s="30"/>
      <c r="P25" s="31"/>
      <c r="Q25" s="31"/>
      <c r="R25" s="31"/>
      <c r="S25" s="38"/>
      <c r="T25" s="16"/>
      <c r="U25" s="31"/>
      <c r="V25" s="31"/>
      <c r="W25" s="39"/>
      <c r="X25" s="40"/>
      <c r="Y25" s="31"/>
      <c r="Z25" s="31"/>
      <c r="AA25" s="31"/>
      <c r="AB25" s="31"/>
      <c r="AC25" s="31"/>
      <c r="AD25" s="16"/>
      <c r="AE25" s="16"/>
      <c r="AF25" s="31"/>
      <c r="AG25" s="30"/>
      <c r="AH25" s="57"/>
      <c r="AI25" s="57"/>
      <c r="AJ25" s="49"/>
      <c r="AK25" s="49"/>
      <c r="AL25" s="49"/>
      <c r="AM25" s="54"/>
    </row>
    <row r="26" s="2" customFormat="1" ht="14.25" customHeight="1" spans="2:39">
      <c r="B26" s="15"/>
      <c r="C26" s="16"/>
      <c r="D26" s="16"/>
      <c r="E26" s="16"/>
      <c r="F26" s="16"/>
      <c r="G26" s="16"/>
      <c r="H26" s="16"/>
      <c r="I26" s="29"/>
      <c r="J26" s="30"/>
      <c r="K26" s="16"/>
      <c r="L26" s="30"/>
      <c r="M26" s="30"/>
      <c r="N26" s="30"/>
      <c r="O26" s="30"/>
      <c r="P26" s="31"/>
      <c r="Q26" s="31"/>
      <c r="R26" s="31"/>
      <c r="S26" s="38"/>
      <c r="T26" s="16"/>
      <c r="U26" s="31"/>
      <c r="V26" s="31"/>
      <c r="W26" s="39"/>
      <c r="X26" s="40"/>
      <c r="Y26" s="31"/>
      <c r="Z26" s="31"/>
      <c r="AA26" s="31"/>
      <c r="AB26" s="31"/>
      <c r="AC26" s="31"/>
      <c r="AD26" s="16"/>
      <c r="AE26" s="16"/>
      <c r="AF26" s="31"/>
      <c r="AG26" s="30"/>
      <c r="AH26" s="4"/>
      <c r="AI26" s="57"/>
      <c r="AJ26" s="49"/>
      <c r="AK26" s="49"/>
      <c r="AL26" s="49"/>
      <c r="AM26" s="54"/>
    </row>
    <row r="27" s="2" customFormat="1" ht="14.25" customHeight="1" spans="2:39">
      <c r="B27" s="15"/>
      <c r="C27" s="16"/>
      <c r="D27" s="16"/>
      <c r="E27" s="16"/>
      <c r="F27" s="16"/>
      <c r="G27" s="16"/>
      <c r="H27" s="16"/>
      <c r="I27" s="29"/>
      <c r="J27" s="30"/>
      <c r="K27" s="16"/>
      <c r="L27" s="30"/>
      <c r="M27" s="30"/>
      <c r="N27" s="30"/>
      <c r="O27" s="30"/>
      <c r="P27" s="31"/>
      <c r="Q27" s="31"/>
      <c r="R27" s="31"/>
      <c r="S27" s="38"/>
      <c r="T27" s="16"/>
      <c r="U27" s="31"/>
      <c r="V27" s="31"/>
      <c r="W27" s="39"/>
      <c r="X27" s="40"/>
      <c r="Y27" s="31"/>
      <c r="Z27" s="31"/>
      <c r="AA27" s="31"/>
      <c r="AB27" s="31"/>
      <c r="AC27" s="31"/>
      <c r="AD27" s="16"/>
      <c r="AE27" s="16"/>
      <c r="AF27" s="31"/>
      <c r="AG27" s="30"/>
      <c r="AH27" s="57"/>
      <c r="AI27" s="57"/>
      <c r="AJ27" s="49"/>
      <c r="AK27" s="49"/>
      <c r="AL27" s="49"/>
      <c r="AM27" s="54"/>
    </row>
    <row r="28" s="2" customFormat="1" ht="14.25" customHeight="1" spans="2:39">
      <c r="B28" s="15"/>
      <c r="C28" s="16"/>
      <c r="D28" s="16"/>
      <c r="E28" s="16"/>
      <c r="F28" s="16"/>
      <c r="G28" s="16"/>
      <c r="H28" s="16"/>
      <c r="I28" s="29"/>
      <c r="J28" s="30"/>
      <c r="K28" s="16"/>
      <c r="L28" s="30"/>
      <c r="M28" s="30"/>
      <c r="N28" s="30"/>
      <c r="O28" s="30"/>
      <c r="P28" s="31"/>
      <c r="Q28" s="31"/>
      <c r="R28" s="31"/>
      <c r="S28" s="38"/>
      <c r="T28" s="16"/>
      <c r="U28" s="31"/>
      <c r="V28" s="31"/>
      <c r="W28" s="39"/>
      <c r="X28" s="40"/>
      <c r="Y28" s="31"/>
      <c r="Z28" s="31"/>
      <c r="AA28" s="31"/>
      <c r="AB28" s="31"/>
      <c r="AC28" s="31"/>
      <c r="AD28" s="16"/>
      <c r="AE28" s="16"/>
      <c r="AF28" s="31"/>
      <c r="AG28" s="30"/>
      <c r="AH28" s="4"/>
      <c r="AI28" s="57"/>
      <c r="AJ28" s="49"/>
      <c r="AK28" s="49"/>
      <c r="AL28" s="49"/>
      <c r="AM28" s="54"/>
    </row>
    <row r="29" s="2" customFormat="1" ht="14.25" customHeight="1" spans="2:39">
      <c r="B29" s="15"/>
      <c r="C29" s="16"/>
      <c r="D29" s="16"/>
      <c r="E29" s="16"/>
      <c r="F29" s="16"/>
      <c r="G29" s="16"/>
      <c r="H29" s="16"/>
      <c r="I29" s="29"/>
      <c r="J29" s="30"/>
      <c r="K29" s="16"/>
      <c r="L29" s="30"/>
      <c r="M29" s="30"/>
      <c r="N29" s="30"/>
      <c r="O29" s="30"/>
      <c r="P29" s="31"/>
      <c r="Q29" s="31"/>
      <c r="R29" s="31"/>
      <c r="S29" s="38"/>
      <c r="T29" s="16"/>
      <c r="U29" s="31"/>
      <c r="V29" s="31"/>
      <c r="W29" s="39"/>
      <c r="X29" s="40"/>
      <c r="Y29" s="31"/>
      <c r="Z29" s="31"/>
      <c r="AA29" s="31"/>
      <c r="AB29" s="31"/>
      <c r="AC29" s="31"/>
      <c r="AD29" s="16"/>
      <c r="AE29" s="16"/>
      <c r="AF29" s="31"/>
      <c r="AG29" s="30"/>
      <c r="AH29" s="57"/>
      <c r="AI29" s="57"/>
      <c r="AJ29" s="49"/>
      <c r="AK29" s="49"/>
      <c r="AL29" s="49"/>
      <c r="AM29" s="54"/>
    </row>
    <row r="30" s="2" customFormat="1" ht="14.25" customHeight="1" spans="2:39">
      <c r="B30" s="15"/>
      <c r="C30" s="16"/>
      <c r="D30" s="16"/>
      <c r="E30" s="16"/>
      <c r="F30" s="16"/>
      <c r="G30" s="16"/>
      <c r="H30" s="16"/>
      <c r="I30" s="29"/>
      <c r="J30" s="30"/>
      <c r="K30" s="16"/>
      <c r="L30" s="30"/>
      <c r="M30" s="30"/>
      <c r="N30" s="30"/>
      <c r="O30" s="30"/>
      <c r="P30" s="31"/>
      <c r="Q30" s="31"/>
      <c r="R30" s="31"/>
      <c r="S30" s="38"/>
      <c r="T30" s="16"/>
      <c r="U30" s="31"/>
      <c r="V30" s="31"/>
      <c r="W30" s="39"/>
      <c r="X30" s="40"/>
      <c r="Y30" s="31"/>
      <c r="Z30" s="31"/>
      <c r="AA30" s="31"/>
      <c r="AB30" s="31"/>
      <c r="AC30" s="31"/>
      <c r="AD30" s="16"/>
      <c r="AE30" s="16"/>
      <c r="AF30" s="31"/>
      <c r="AG30" s="30"/>
      <c r="AH30" s="4"/>
      <c r="AI30" s="57"/>
      <c r="AJ30" s="49"/>
      <c r="AK30" s="49"/>
      <c r="AL30" s="49"/>
      <c r="AM30" s="54"/>
    </row>
    <row r="31" s="2" customFormat="1" ht="13.5" customHeight="1" spans="2:39">
      <c r="B31" s="15"/>
      <c r="C31" s="16"/>
      <c r="D31" s="16"/>
      <c r="E31" s="16"/>
      <c r="F31" s="16"/>
      <c r="G31" s="16"/>
      <c r="H31" s="16"/>
      <c r="I31" s="29"/>
      <c r="J31" s="30"/>
      <c r="K31" s="16"/>
      <c r="L31" s="30"/>
      <c r="M31" s="30"/>
      <c r="N31" s="30"/>
      <c r="O31" s="30"/>
      <c r="P31" s="31"/>
      <c r="Q31" s="31"/>
      <c r="R31" s="31"/>
      <c r="S31" s="38"/>
      <c r="T31" s="16"/>
      <c r="U31" s="31"/>
      <c r="V31" s="31"/>
      <c r="W31" s="39"/>
      <c r="X31" s="40"/>
      <c r="Y31" s="31"/>
      <c r="Z31" s="31"/>
      <c r="AA31" s="31"/>
      <c r="AB31" s="31"/>
      <c r="AC31" s="31"/>
      <c r="AD31" s="16"/>
      <c r="AE31" s="16"/>
      <c r="AF31" s="31"/>
      <c r="AG31" s="30"/>
      <c r="AH31" s="57"/>
      <c r="AI31" s="57"/>
      <c r="AJ31" s="49"/>
      <c r="AK31" s="49"/>
      <c r="AL31" s="49"/>
      <c r="AM31" s="54"/>
    </row>
  </sheetData>
  <sortState ref="A2:AI19">
    <sortCondition ref="AH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环工</vt:lpstr>
      <vt:lpstr>环科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难得</cp:lastModifiedBy>
  <dcterms:created xsi:type="dcterms:W3CDTF">2006-09-16T00:00:00Z</dcterms:created>
  <dcterms:modified xsi:type="dcterms:W3CDTF">2024-08-31T13:05:45Z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CABD74C93F674FF78C45E2AFDED0DDB2_12</vt:lpwstr>
  </property>
  <property fmtid="{D5CDD505-2E9C-101B-9397-08002B2CF9AE}" pid="3" name="KSOProductBuildVer">
    <vt:lpwstr>2052-12.1.0.17857</vt:lpwstr>
  </property>
</Properties>
</file>