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Sheet1!$A$2:$BG$112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<sst xmlns="http://schemas.openxmlformats.org/spreadsheetml/2006/main" count="910" uniqueCount="395">
  <si>
    <t>学号</t>
  </si>
  <si>
    <t>姓名</t>
  </si>
  <si>
    <r>
      <rPr>
        <sz val="10"/>
        <color theme="1"/>
        <rFont val="宋体"/>
        <charset val="134"/>
      </rPr>
      <t>德育素质基本评定分</t>
    </r>
    <r>
      <rPr>
        <sz val="10"/>
        <color theme="1"/>
        <rFont val="Times New Roman"/>
        <charset val="134"/>
      </rPr>
      <t>D1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</si>
  <si>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班级等级分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</si>
  <si>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寝室等级分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</si>
  <si>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社会责任加减分</t>
    </r>
  </si>
  <si>
    <r>
      <rPr>
        <sz val="10"/>
        <color theme="1"/>
        <rFont val="宋体"/>
        <charset val="134"/>
      </rPr>
      <t>学生德育素质纪实加减分（</t>
    </r>
    <r>
      <rPr>
        <sz val="10"/>
        <color theme="1"/>
        <rFont val="Times New Roman"/>
        <charset val="134"/>
      </rPr>
      <t>D2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履行责任、服务奉献记实分</t>
    </r>
  </si>
  <si>
    <t>总分（10）</t>
  </si>
  <si>
    <r>
      <rPr>
        <sz val="10"/>
        <color theme="1"/>
        <rFont val="宋体"/>
        <charset val="134"/>
      </rPr>
      <t>智育素质分</t>
    </r>
    <r>
      <rPr>
        <sz val="10"/>
        <color theme="1"/>
        <rFont val="Times New Roman"/>
        <charset val="134"/>
      </rPr>
      <t>Z-</t>
    </r>
    <r>
      <rPr>
        <sz val="10"/>
        <color theme="1"/>
        <rFont val="宋体"/>
        <charset val="134"/>
      </rPr>
      <t>基础分</t>
    </r>
  </si>
  <si>
    <r>
      <rPr>
        <sz val="10"/>
        <color theme="1"/>
        <rFont val="宋体"/>
        <charset val="134"/>
      </rPr>
      <t>智育素质分</t>
    </r>
    <r>
      <rPr>
        <sz val="10"/>
        <color theme="1"/>
        <rFont val="Times New Roman"/>
        <charset val="134"/>
      </rPr>
      <t>Z-</t>
    </r>
    <r>
      <rPr>
        <sz val="10"/>
        <color theme="1"/>
        <rFont val="宋体"/>
        <charset val="134"/>
      </rPr>
      <t>考证考级</t>
    </r>
  </si>
  <si>
    <r>
      <rPr>
        <sz val="10"/>
        <color theme="1"/>
        <rFont val="宋体"/>
        <charset val="134"/>
      </rPr>
      <t>总分</t>
    </r>
    <r>
      <rPr>
        <sz val="10"/>
        <color theme="1"/>
        <rFont val="Times New Roman"/>
        <charset val="134"/>
      </rPr>
      <t>Z</t>
    </r>
    <r>
      <rPr>
        <sz val="10"/>
        <color theme="1"/>
        <rFont val="宋体"/>
        <charset val="134"/>
      </rPr>
      <t>（60）</t>
    </r>
  </si>
  <si>
    <r>
      <rPr>
        <sz val="10"/>
        <color theme="1"/>
        <rFont val="宋体"/>
        <charset val="134"/>
      </rPr>
      <t>体育课成绩</t>
    </r>
    <r>
      <rPr>
        <sz val="10"/>
        <color theme="1"/>
        <rFont val="Times New Roman"/>
        <charset val="134"/>
      </rPr>
      <t>T1</t>
    </r>
  </si>
  <si>
    <r>
      <rPr>
        <sz val="10"/>
        <color theme="1"/>
        <rFont val="宋体"/>
        <charset val="134"/>
      </rPr>
      <t>体育课成绩</t>
    </r>
    <r>
      <rPr>
        <sz val="10"/>
        <color theme="1"/>
        <rFont val="Times New Roman"/>
        <charset val="134"/>
      </rPr>
      <t>T2-</t>
    </r>
    <r>
      <rPr>
        <sz val="10"/>
        <color theme="1"/>
        <rFont val="宋体"/>
        <charset val="134"/>
      </rPr>
      <t>早锻炼</t>
    </r>
  </si>
  <si>
    <r>
      <rPr>
        <sz val="10"/>
        <color theme="1"/>
        <rFont val="宋体"/>
        <charset val="134"/>
      </rPr>
      <t>体育课成绩</t>
    </r>
    <r>
      <rPr>
        <sz val="10"/>
        <color theme="1"/>
        <rFont val="Times New Roman"/>
        <charset val="134"/>
      </rPr>
      <t>T2-</t>
    </r>
    <r>
      <rPr>
        <sz val="10"/>
        <color theme="1"/>
        <rFont val="宋体"/>
        <charset val="134"/>
      </rPr>
      <t>体育类比赛</t>
    </r>
  </si>
  <si>
    <r>
      <rPr>
        <sz val="10"/>
        <color theme="1"/>
        <rFont val="宋体"/>
        <charset val="134"/>
      </rPr>
      <t>总分</t>
    </r>
    <r>
      <rPr>
        <sz val="10"/>
        <color theme="1"/>
        <rFont val="Times New Roman"/>
        <charset val="134"/>
      </rPr>
      <t>T</t>
    </r>
    <r>
      <rPr>
        <sz val="10"/>
        <color theme="1"/>
        <rFont val="宋体"/>
        <charset val="134"/>
      </rPr>
      <t>（8）</t>
    </r>
  </si>
  <si>
    <r>
      <rPr>
        <sz val="10"/>
        <color rgb="FF000000"/>
        <rFont val="宋体"/>
        <charset val="134"/>
      </rPr>
      <t>美育素质</t>
    </r>
    <r>
      <rPr>
        <sz val="10"/>
        <color rgb="FF000000"/>
        <rFont val="Times New Roman"/>
        <charset val="134"/>
      </rPr>
      <t>M1-</t>
    </r>
    <r>
      <rPr>
        <sz val="10"/>
        <color rgb="FF000000"/>
        <rFont val="宋体"/>
        <charset val="134"/>
      </rPr>
      <t>文化选修课（大三统一算）</t>
    </r>
  </si>
  <si>
    <r>
      <rPr>
        <sz val="10"/>
        <color rgb="FF000000"/>
        <rFont val="宋体"/>
        <charset val="134"/>
      </rPr>
      <t>美育素质</t>
    </r>
    <r>
      <rPr>
        <sz val="10"/>
        <color rgb="FF000000"/>
        <rFont val="Times New Roman"/>
        <charset val="134"/>
      </rPr>
      <t>M1-</t>
    </r>
    <r>
      <rPr>
        <sz val="10"/>
        <color rgb="FF000000"/>
        <rFont val="宋体"/>
        <charset val="134"/>
      </rPr>
      <t>青年大学习完成分</t>
    </r>
  </si>
  <si>
    <r>
      <rPr>
        <sz val="10"/>
        <color rgb="FF000000"/>
        <rFont val="宋体"/>
        <charset val="134"/>
      </rPr>
      <t>美育素质</t>
    </r>
    <r>
      <rPr>
        <sz val="10"/>
        <color rgb="FF000000"/>
        <rFont val="Times New Roman"/>
        <charset val="134"/>
      </rPr>
      <t>M2-</t>
    </r>
    <r>
      <rPr>
        <sz val="10"/>
        <color rgb="FF000000"/>
        <rFont val="宋体"/>
        <charset val="134"/>
      </rPr>
      <t>文化艺术竞赛</t>
    </r>
  </si>
  <si>
    <r>
      <rPr>
        <sz val="10"/>
        <color rgb="FF000000"/>
        <rFont val="宋体"/>
        <charset val="134"/>
      </rPr>
      <t>总分</t>
    </r>
    <r>
      <rPr>
        <sz val="10"/>
        <color rgb="FF000000"/>
        <rFont val="Times New Roman"/>
        <charset val="134"/>
      </rPr>
      <t>M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</si>
  <si>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日常劳动分</t>
    </r>
    <r>
      <rPr>
        <sz val="10"/>
        <color rgb="FF000000"/>
        <rFont val="Times New Roman"/>
        <charset val="134"/>
      </rPr>
      <t>L1-</t>
    </r>
    <r>
      <rPr>
        <sz val="10"/>
        <color rgb="FF000000"/>
        <rFont val="宋体"/>
        <charset val="134"/>
      </rPr>
      <t>寝室检查结果</t>
    </r>
  </si>
  <si>
    <r>
      <rPr>
        <sz val="10"/>
        <color rgb="FF000000"/>
        <rFont val="宋体"/>
        <charset val="134"/>
      </rPr>
      <t>志愿服务</t>
    </r>
    <r>
      <rPr>
        <sz val="10"/>
        <color rgb="FF000000"/>
        <rFont val="Times New Roman"/>
        <charset val="134"/>
      </rPr>
      <t>L2</t>
    </r>
  </si>
  <si>
    <r>
      <rPr>
        <sz val="10"/>
        <color rgb="FF000000"/>
        <rFont val="宋体"/>
        <charset val="134"/>
      </rPr>
      <t>实习实训分</t>
    </r>
    <r>
      <rPr>
        <sz val="10"/>
        <color rgb="FF000000"/>
        <rFont val="Times New Roman"/>
        <charset val="134"/>
      </rPr>
      <t>L3</t>
    </r>
    <r>
      <rPr>
        <sz val="10"/>
        <color rgb="FF000000"/>
        <rFont val="宋体"/>
        <charset val="134"/>
      </rPr>
      <t>（大学生发展中心分数与志愿补偿工时、社会工作不叠加）</t>
    </r>
  </si>
  <si>
    <t>劳育减分</t>
  </si>
  <si>
    <t>总分L（5）</t>
  </si>
  <si>
    <t>创新创业成绩（C1）-科技竞赛加分</t>
  </si>
  <si>
    <t>创新创业成绩（C1）-科技立项加分</t>
  </si>
  <si>
    <t>创新创业成绩（C1）-专利和软件著作权、发表作品论文加分</t>
  </si>
  <si>
    <t>C1总分</t>
  </si>
  <si>
    <r>
      <rPr>
        <sz val="10"/>
        <color rgb="FF000000"/>
        <rFont val="宋体"/>
        <charset val="134"/>
      </rPr>
      <t>社会实践活动成绩（</t>
    </r>
    <r>
      <rPr>
        <sz val="10"/>
        <color rgb="FF000000"/>
        <rFont val="Times New Roman"/>
        <charset val="134"/>
      </rPr>
      <t>C2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（本次暑期社会实践暂未评比，不计入本次加分。若有去年参加社会实践获奖的同学可以在本次加分）</t>
    </r>
  </si>
  <si>
    <r>
      <rPr>
        <sz val="10"/>
        <color rgb="FF000000"/>
        <rFont val="宋体"/>
        <charset val="134"/>
      </rPr>
      <t>社会工作成绩（</t>
    </r>
    <r>
      <rPr>
        <sz val="10"/>
        <color rgb="FF000000"/>
        <rFont val="Times New Roman"/>
        <charset val="134"/>
      </rPr>
      <t>C3</t>
    </r>
    <r>
      <rPr>
        <sz val="10"/>
        <color rgb="FF000000"/>
        <rFont val="宋体"/>
        <charset val="134"/>
      </rPr>
      <t>）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社会工作</t>
    </r>
  </si>
  <si>
    <t>其他表彰</t>
  </si>
  <si>
    <r>
      <rPr>
        <sz val="10"/>
        <color rgb="FF000000"/>
        <rFont val="Times New Roman"/>
        <charset val="134"/>
      </rPr>
      <t>C3</t>
    </r>
    <r>
      <rPr>
        <sz val="10"/>
        <color rgb="FF000000"/>
        <rFont val="宋体"/>
        <charset val="134"/>
      </rPr>
      <t>总分</t>
    </r>
  </si>
  <si>
    <t>总分C（12）</t>
  </si>
  <si>
    <t>总分</t>
  </si>
  <si>
    <t>内容</t>
  </si>
  <si>
    <t>分数</t>
  </si>
  <si>
    <t>绩点</t>
  </si>
  <si>
    <t>体育课成绩</t>
  </si>
  <si>
    <t>早锻炼次数</t>
  </si>
  <si>
    <t>综测分</t>
  </si>
  <si>
    <t>内容（什么比赛、第几名）</t>
  </si>
  <si>
    <r>
      <rPr>
        <sz val="10"/>
        <color rgb="FF000000"/>
        <rFont val="宋体"/>
        <charset val="134"/>
      </rPr>
      <t>绩点</t>
    </r>
  </si>
  <si>
    <r>
      <rPr>
        <sz val="10"/>
        <color rgb="FF000000"/>
        <rFont val="宋体"/>
        <charset val="134"/>
      </rPr>
      <t>分数</t>
    </r>
  </si>
  <si>
    <r>
      <rPr>
        <sz val="10"/>
        <color rgb="FF000000"/>
        <rFont val="宋体"/>
        <charset val="134"/>
      </rPr>
      <t>内容</t>
    </r>
  </si>
  <si>
    <t>每周平均分</t>
  </si>
  <si>
    <t>志愿服务工时</t>
  </si>
  <si>
    <t>内容（项目、位次）</t>
  </si>
  <si>
    <r>
      <rPr>
        <sz val="10"/>
        <color rgb="FF000000"/>
        <rFont val="宋体"/>
        <charset val="134"/>
      </rPr>
      <t>第一任职内容（职务、考核等级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</si>
  <si>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第二任职内容（职务、考核等级</t>
    </r>
    <r>
      <rPr>
        <sz val="10"/>
        <color rgb="FF000000"/>
        <rFont val="Times New Roman"/>
        <charset val="134"/>
      </rPr>
      <t>)</t>
    </r>
  </si>
  <si>
    <t>202205090101</t>
  </si>
  <si>
    <t>陈智婵</t>
  </si>
  <si>
    <t>5.856</t>
  </si>
  <si>
    <t>院级优秀团支部</t>
  </si>
  <si>
    <t>无</t>
  </si>
  <si>
    <r>
      <rPr>
        <sz val="10"/>
        <color rgb="FF000000"/>
        <rFont val="宋体"/>
        <charset val="134"/>
      </rPr>
      <t>寝室长（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</si>
  <si>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院级优秀团员</t>
  </si>
  <si>
    <t>202205090102</t>
  </si>
  <si>
    <t>方轶</t>
  </si>
  <si>
    <t>5.584</t>
  </si>
  <si>
    <r>
      <rPr>
        <sz val="10"/>
        <color theme="1"/>
        <rFont val="Times New Roman"/>
        <charset val="134"/>
      </rPr>
      <t>在“建设人与自然和谐共生的现代化”习近平生态文明思想宣讲大赛中认真工作。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23迎新。</t>
    </r>
  </si>
  <si>
    <r>
      <rPr>
        <sz val="10"/>
        <color rgb="FF000000"/>
        <rFont val="宋体"/>
        <charset val="134"/>
      </rPr>
      <t>运河杯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挑战杯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专项二等奖第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</si>
  <si>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浙江工业大学</t>
    </r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新安杯立项第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成员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运河杯校级立项第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</si>
  <si>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班长（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</si>
  <si>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青马部员（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</si>
  <si>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202205090104</t>
  </si>
  <si>
    <t>冷启正</t>
  </si>
  <si>
    <t>5.34</t>
  </si>
  <si>
    <t>违规用电-跳跳壶插头未拔。</t>
  </si>
  <si>
    <r>
      <rPr>
        <sz val="10"/>
        <color rgb="FF000000"/>
        <rFont val="宋体"/>
        <charset val="134"/>
      </rPr>
      <t>四级</t>
    </r>
  </si>
  <si>
    <t>202205090106</t>
  </si>
  <si>
    <t>李正江</t>
  </si>
  <si>
    <t>5.392</t>
  </si>
  <si>
    <r>
      <rPr>
        <sz val="10"/>
        <color rgb="FF000000"/>
        <rFont val="宋体"/>
        <charset val="134"/>
      </rPr>
      <t>六级</t>
    </r>
  </si>
  <si>
    <r>
      <rPr>
        <sz val="10"/>
        <color rgb="FF000000"/>
        <rFont val="宋体"/>
        <charset val="134"/>
      </rPr>
      <t>节能减排三等奖第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成员</t>
    </r>
  </si>
  <si>
    <t>202205090108</t>
  </si>
  <si>
    <t>陆沛哲</t>
  </si>
  <si>
    <t>5.144</t>
  </si>
  <si>
    <r>
      <rPr>
        <sz val="10"/>
        <color rgb="FF000000"/>
        <rFont val="宋体"/>
        <charset val="134"/>
      </rPr>
      <t>绿协部长（</t>
    </r>
    <r>
      <rPr>
        <sz val="10"/>
        <color rgb="FF000000"/>
        <rFont val="Times New Roman"/>
        <charset val="134"/>
      </rPr>
      <t>D C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</si>
  <si>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班级生活委员（</t>
    </r>
    <r>
      <rPr>
        <sz val="10"/>
        <color rgb="FF000000"/>
        <rFont val="Times New Roman"/>
        <charset val="134"/>
      </rPr>
      <t>E C</t>
    </r>
    <r>
      <rPr>
        <sz val="10"/>
        <color rgb="FF000000"/>
        <rFont val="宋体"/>
        <charset val="134"/>
      </rPr>
      <t>）</t>
    </r>
  </si>
  <si>
    <t>202205090110</t>
  </si>
  <si>
    <t>蒙友蓉</t>
  </si>
  <si>
    <t>5.532</t>
  </si>
  <si>
    <t>在“建设人与自然和谐共生的现代化”习近平生态文明思想宣讲大赛中认真工作。</t>
  </si>
  <si>
    <r>
      <rPr>
        <sz val="10"/>
        <color rgb="FF000000"/>
        <rFont val="宋体"/>
        <charset val="134"/>
      </rPr>
      <t>绿协部员（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</si>
  <si>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班级文艺委员（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</si>
  <si>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202205090111</t>
  </si>
  <si>
    <t>亓靖雯</t>
  </si>
  <si>
    <t>5.936</t>
  </si>
  <si>
    <t>23年迎新。</t>
  </si>
  <si>
    <r>
      <rPr>
        <sz val="10"/>
        <color rgb="FF000000"/>
        <rFont val="宋体"/>
        <charset val="134"/>
      </rPr>
      <t>运河杯校级立项第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</si>
  <si>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风谷部长（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</si>
  <si>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团支书（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</si>
  <si>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t>院级优秀团干</t>
  </si>
  <si>
    <t>202205090112</t>
  </si>
  <si>
    <t>沈熠</t>
  </si>
  <si>
    <t>5.4562</t>
  </si>
  <si>
    <r>
      <rPr>
        <sz val="10"/>
        <color rgb="FF239087"/>
        <rFont val="宋体"/>
        <charset val="134"/>
      </rPr>
      <t>节能减排二等奖第</t>
    </r>
    <r>
      <rPr>
        <sz val="10"/>
        <color rgb="FF239087"/>
        <rFont val="Times New Roman"/>
        <charset val="134"/>
      </rPr>
      <t>3</t>
    </r>
    <r>
      <rPr>
        <sz val="10"/>
        <color rgb="FF239087"/>
        <rFont val="宋体"/>
        <charset val="134"/>
      </rPr>
      <t>成员</t>
    </r>
  </si>
  <si>
    <r>
      <rPr>
        <sz val="10"/>
        <color rgb="FF000000"/>
        <rFont val="宋体"/>
        <charset val="134"/>
      </rPr>
      <t>运河杯校级立项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新苗省级立项负责人</t>
    </r>
  </si>
  <si>
    <r>
      <rPr>
        <sz val="10"/>
        <color rgb="FF000000"/>
        <rFont val="宋体"/>
        <charset val="134"/>
      </rPr>
      <t>学生会部长（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</si>
  <si>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t>202205090114</t>
  </si>
  <si>
    <t>童乐园</t>
  </si>
  <si>
    <t>5.484</t>
  </si>
  <si>
    <t>运河杯校级立项负责人</t>
  </si>
  <si>
    <t>202205090116</t>
  </si>
  <si>
    <t>汪楠晨</t>
  </si>
  <si>
    <t>5.384</t>
  </si>
  <si>
    <t>202205090117</t>
  </si>
  <si>
    <t>吴倩</t>
  </si>
  <si>
    <t>5.244</t>
  </si>
  <si>
    <t>202205090118</t>
  </si>
  <si>
    <t>信一鸣</t>
  </si>
  <si>
    <t>5.32</t>
  </si>
  <si>
    <r>
      <rPr>
        <sz val="10"/>
        <color rgb="FF000000"/>
        <rFont val="宋体"/>
        <charset val="134"/>
      </rPr>
      <t>运河杯校级立项第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成员</t>
    </r>
  </si>
  <si>
    <t>202205090119</t>
  </si>
  <si>
    <t>徐佳乐</t>
  </si>
  <si>
    <t>5.836</t>
  </si>
  <si>
    <r>
      <rPr>
        <sz val="10"/>
        <color rgb="FF239087"/>
        <rFont val="宋体"/>
        <charset val="134"/>
      </rPr>
      <t>发明专利受理第</t>
    </r>
    <r>
      <rPr>
        <sz val="10"/>
        <color rgb="FF239087"/>
        <rFont val="Times New Roman"/>
        <charset val="134"/>
      </rPr>
      <t>3</t>
    </r>
    <r>
      <rPr>
        <sz val="10"/>
        <color rgb="FF239087"/>
        <rFont val="宋体"/>
        <charset val="134"/>
      </rPr>
      <t>作者</t>
    </r>
  </si>
  <si>
    <r>
      <rPr>
        <sz val="10"/>
        <color rgb="FF000000"/>
        <rFont val="宋体"/>
        <charset val="134"/>
      </rPr>
      <t>风谷部员（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</si>
  <si>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202205090120</t>
  </si>
  <si>
    <t>徐雯</t>
  </si>
  <si>
    <t>5.868</t>
  </si>
  <si>
    <r>
      <rPr>
        <sz val="10"/>
        <color rgb="FF000000"/>
        <rFont val="宋体"/>
        <charset val="134"/>
      </rPr>
      <t>六级，计算机二级</t>
    </r>
  </si>
  <si>
    <r>
      <rPr>
        <sz val="11"/>
        <color rgb="FF000000"/>
        <rFont val="宋体"/>
        <charset val="134"/>
      </rPr>
      <t>环保知识竞赛二等奖队长</t>
    </r>
  </si>
  <si>
    <t>校学生会学科部</t>
  </si>
  <si>
    <r>
      <rPr>
        <sz val="10"/>
        <color rgb="FF000000"/>
        <rFont val="宋体"/>
        <charset val="134"/>
      </rPr>
      <t>第六届浙江省大学生环境生态科技创新大赛省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等奖第二成员</t>
    </r>
  </si>
  <si>
    <r>
      <rPr>
        <sz val="10"/>
        <color rgb="FF000000"/>
        <rFont val="宋体"/>
        <charset val="134"/>
      </rPr>
      <t>创新创业校级立项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运河杯校级立项第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</si>
  <si>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Times New Roman"/>
        <charset val="134"/>
      </rPr>
      <t>A</t>
    </r>
    <r>
      <rPr>
        <sz val="10"/>
        <color rgb="FF000000"/>
        <rFont val="宋体"/>
        <charset val="134"/>
      </rPr>
      <t>类索引收录第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作者</t>
    </r>
  </si>
  <si>
    <r>
      <rPr>
        <sz val="10"/>
        <color rgb="FF000000"/>
        <rFont val="宋体"/>
        <charset val="134"/>
      </rPr>
      <t>青马校长（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</si>
  <si>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班级心理委员（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</si>
  <si>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202205090121</t>
  </si>
  <si>
    <t>许子怡</t>
  </si>
  <si>
    <t>5.74</t>
  </si>
  <si>
    <r>
      <rPr>
        <sz val="10"/>
        <color rgb="FF000000"/>
        <rFont val="宋体"/>
        <charset val="134"/>
      </rPr>
      <t>节能减排二等奖负责人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运河杯一等奖第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成员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低碳省级特等奖第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成员（降级加分）</t>
    </r>
  </si>
  <si>
    <r>
      <rPr>
        <sz val="10"/>
        <color rgb="FF000000"/>
        <rFont val="宋体"/>
        <charset val="134"/>
      </rPr>
      <t>创新创业校级立项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运河杯校级立项</t>
    </r>
  </si>
  <si>
    <r>
      <rPr>
        <sz val="10"/>
        <color rgb="FF000000"/>
        <rFont val="宋体"/>
        <charset val="134"/>
      </rPr>
      <t>绿协部长（</t>
    </r>
    <r>
      <rPr>
        <sz val="10"/>
        <color rgb="FF000000"/>
        <rFont val="Times New Roman"/>
        <charset val="134"/>
      </rPr>
      <t>D A</t>
    </r>
    <r>
      <rPr>
        <sz val="10"/>
        <color rgb="FF000000"/>
        <rFont val="宋体"/>
        <charset val="134"/>
      </rPr>
      <t>）</t>
    </r>
  </si>
  <si>
    <t>202205090122</t>
  </si>
  <si>
    <t>养豪杰</t>
  </si>
  <si>
    <t>5.228</t>
  </si>
  <si>
    <r>
      <rPr>
        <sz val="10"/>
        <color rgb="FF000000"/>
        <rFont val="宋体"/>
        <charset val="134"/>
      </rPr>
      <t>创新创业校级立项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运河杯校级立项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省新苗立项</t>
    </r>
  </si>
  <si>
    <t>202205090123</t>
  </si>
  <si>
    <t>杨泽钊</t>
  </si>
  <si>
    <t>5.252</t>
  </si>
  <si>
    <r>
      <rPr>
        <sz val="10"/>
        <color rgb="FF000000"/>
        <rFont val="宋体"/>
        <charset val="134"/>
      </rPr>
      <t>节能减排三等奖第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</si>
  <si>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班级体育委员（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</si>
  <si>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202205090124</t>
  </si>
  <si>
    <t>姚超</t>
  </si>
  <si>
    <t>5.28</t>
  </si>
  <si>
    <r>
      <rPr>
        <sz val="10"/>
        <color rgb="FF000000"/>
        <rFont val="宋体"/>
        <charset val="134"/>
      </rPr>
      <t>绿协部员（</t>
    </r>
    <r>
      <rPr>
        <sz val="10"/>
        <color rgb="FF000000"/>
        <rFont val="Times New Roman"/>
        <charset val="134"/>
      </rPr>
      <t>E C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</si>
  <si>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寝室长（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</si>
  <si>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202205090125</t>
  </si>
  <si>
    <t>应佳轩</t>
  </si>
  <si>
    <t>2023-2024学年党委学生工作部（学生处）指导社团学生骨干工作通报表扬2次。</t>
  </si>
  <si>
    <r>
      <rPr>
        <sz val="10"/>
        <color rgb="FF000000"/>
        <rFont val="宋体"/>
        <charset val="134"/>
      </rPr>
      <t>计算机二级</t>
    </r>
  </si>
  <si>
    <r>
      <rPr>
        <sz val="11"/>
        <color rgb="FF000000"/>
        <rFont val="宋体"/>
        <charset val="134"/>
      </rPr>
      <t>环保知识竞赛二等奖队员</t>
    </r>
  </si>
  <si>
    <t>校公寓自治委</t>
  </si>
  <si>
    <t>节能减排三等奖负责人</t>
  </si>
  <si>
    <r>
      <rPr>
        <sz val="10"/>
        <color rgb="FF000000"/>
        <rFont val="宋体"/>
        <charset val="134"/>
      </rPr>
      <t>运河杯校级立项第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</si>
  <si>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楼层长（</t>
    </r>
    <r>
      <rPr>
        <sz val="10"/>
        <color rgb="FF000000"/>
        <rFont val="Times New Roman"/>
        <charset val="134"/>
      </rPr>
      <t>D AB</t>
    </r>
    <r>
      <rPr>
        <sz val="10"/>
        <color rgb="FF000000"/>
        <rFont val="宋体"/>
        <charset val="134"/>
      </rPr>
      <t>）</t>
    </r>
  </si>
  <si>
    <t>202205090126</t>
  </si>
  <si>
    <t>袁子琛</t>
  </si>
  <si>
    <t>5.028</t>
  </si>
  <si>
    <t>创新创业校级立项</t>
  </si>
  <si>
    <t>202205090128</t>
  </si>
  <si>
    <t>郑振坤</t>
  </si>
  <si>
    <t>5.828</t>
  </si>
  <si>
    <r>
      <rPr>
        <sz val="10"/>
        <color rgb="FF000000"/>
        <rFont val="宋体"/>
        <charset val="134"/>
      </rPr>
      <t>节能减排三等奖第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成员</t>
    </r>
  </si>
  <si>
    <t>202205090129</t>
  </si>
  <si>
    <t>周谷一</t>
  </si>
  <si>
    <t>5.226</t>
  </si>
  <si>
    <r>
      <rPr>
        <sz val="10"/>
        <color rgb="FF000000"/>
        <rFont val="Times New Roman"/>
        <charset val="134"/>
      </rPr>
      <t>2023</t>
    </r>
    <r>
      <rPr>
        <sz val="10"/>
        <color rgb="FF000000"/>
        <rFont val="宋体"/>
        <charset val="134"/>
      </rPr>
      <t>全国数学竞赛二等奖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物理竞赛二等奖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节能减排国家级一等奖负责人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低碳循环科技创新省级特等奖第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成员（降级加分）</t>
    </r>
  </si>
  <si>
    <t>创新创业国家级立项</t>
  </si>
  <si>
    <t>202205090130</t>
  </si>
  <si>
    <t>周嘉杰</t>
  </si>
  <si>
    <r>
      <rPr>
        <sz val="10"/>
        <color rgb="FF000000"/>
        <rFont val="宋体"/>
        <charset val="134"/>
      </rPr>
      <t>节能减排三等奖第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</si>
  <si>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风谷部员（</t>
    </r>
    <r>
      <rPr>
        <sz val="10"/>
        <color rgb="FF000000"/>
        <rFont val="Times New Roman"/>
        <charset val="134"/>
      </rPr>
      <t>E C</t>
    </r>
    <r>
      <rPr>
        <sz val="10"/>
        <color rgb="FF000000"/>
        <rFont val="宋体"/>
        <charset val="134"/>
      </rPr>
      <t>）</t>
    </r>
  </si>
  <si>
    <t>202205090131</t>
  </si>
  <si>
    <t>周易</t>
  </si>
  <si>
    <t>5.292</t>
  </si>
  <si>
    <r>
      <rPr>
        <sz val="10"/>
        <color rgb="FF000000"/>
        <rFont val="宋体"/>
        <charset val="134"/>
      </rPr>
      <t>节能减排二等奖负责人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运河杯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挑战杯二等奖第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</si>
  <si>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班级学习委员（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</si>
  <si>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202205090201</t>
  </si>
  <si>
    <t>陈庆祥</t>
  </si>
  <si>
    <t>5.263</t>
  </si>
  <si>
    <t>202205090208</t>
  </si>
  <si>
    <t>刘密辰</t>
  </si>
  <si>
    <t>5.408</t>
  </si>
  <si>
    <t>202105090225</t>
  </si>
  <si>
    <t>余劲锋</t>
  </si>
  <si>
    <t>5.2</t>
  </si>
  <si>
    <t>院级达标团支部</t>
  </si>
  <si>
    <t>运河杯院级立项</t>
  </si>
  <si>
    <t>202105090227</t>
  </si>
  <si>
    <t>钟玥</t>
  </si>
  <si>
    <t>5.43</t>
  </si>
  <si>
    <r>
      <rPr>
        <sz val="11"/>
        <color rgb="FF000000"/>
        <rFont val="宋体"/>
        <charset val="134"/>
      </rPr>
      <t>无数据</t>
    </r>
  </si>
  <si>
    <t>202205090221</t>
  </si>
  <si>
    <t>徐璐瑶</t>
  </si>
  <si>
    <t>5.39</t>
  </si>
  <si>
    <t>202205090224</t>
  </si>
  <si>
    <t>章畅</t>
  </si>
  <si>
    <t>5.44</t>
  </si>
  <si>
    <r>
      <rPr>
        <sz val="11"/>
        <color rgb="FF000000"/>
        <rFont val="宋体"/>
        <charset val="134"/>
      </rPr>
      <t>杭州市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建设人与自然和谐共生的现代化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习近平生态文明思想宣讲大赛优秀奖</t>
    </r>
  </si>
  <si>
    <t>校志协</t>
  </si>
  <si>
    <r>
      <rPr>
        <sz val="10"/>
        <color rgb="FF000000"/>
        <rFont val="宋体"/>
        <charset val="134"/>
      </rPr>
      <t>团总支（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</si>
  <si>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t>202205090225</t>
  </si>
  <si>
    <t>张嘉尧</t>
  </si>
  <si>
    <t>5.45</t>
  </si>
  <si>
    <r>
      <rPr>
        <sz val="10"/>
        <color rgb="FF000000"/>
        <rFont val="宋体"/>
        <charset val="134"/>
      </rPr>
      <t>节能减排一等奖第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成员</t>
    </r>
  </si>
  <si>
    <t>202205090226</t>
  </si>
  <si>
    <t>张凯峰</t>
  </si>
  <si>
    <t>202205090228</t>
  </si>
  <si>
    <t>周豪</t>
  </si>
  <si>
    <t>202205090301</t>
  </si>
  <si>
    <t>安泽星</t>
  </si>
  <si>
    <t>5.37</t>
  </si>
  <si>
    <t>202205090302</t>
  </si>
  <si>
    <t>陈宇</t>
  </si>
  <si>
    <t>5.93</t>
  </si>
  <si>
    <t>在学校第25届“青春杯”五四火炬接力赛中努力拼搏，为院争光。</t>
  </si>
  <si>
    <r>
      <rPr>
        <sz val="10"/>
        <color rgb="FF000000"/>
        <rFont val="宋体"/>
        <charset val="134"/>
      </rPr>
      <t>校运会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米男子第八跑步
五四火炬接力赛团体第六0.45</t>
    </r>
  </si>
  <si>
    <r>
      <rPr>
        <sz val="10"/>
        <color rgb="FF000000"/>
        <rFont val="宋体"/>
        <charset val="134"/>
      </rPr>
      <t>节能减排二等奖第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</si>
  <si>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班长（</t>
    </r>
    <r>
      <rPr>
        <sz val="10"/>
        <color rgb="FF000000"/>
        <rFont val="Times New Roman"/>
        <charset val="134"/>
      </rPr>
      <t>D B</t>
    </r>
    <r>
      <rPr>
        <sz val="10"/>
        <color rgb="FF000000"/>
        <rFont val="宋体"/>
        <charset val="134"/>
      </rPr>
      <t>）</t>
    </r>
  </si>
  <si>
    <t>202205090303</t>
  </si>
  <si>
    <t>范美帅</t>
  </si>
  <si>
    <t>5.47</t>
  </si>
  <si>
    <t>校红十字会骨干通报表扬</t>
  </si>
  <si>
    <r>
      <rPr>
        <sz val="10"/>
        <color rgb="FF000000"/>
        <rFont val="宋体"/>
        <charset val="134"/>
      </rPr>
      <t>运河杯院级立项第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成员</t>
    </r>
  </si>
  <si>
    <t>202205090304</t>
  </si>
  <si>
    <t>傅灵怡</t>
  </si>
  <si>
    <r>
      <rPr>
        <sz val="10"/>
        <color rgb="FF000000"/>
        <rFont val="宋体"/>
        <charset val="134"/>
      </rPr>
      <t>志协会长（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</si>
  <si>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t>202205090306</t>
  </si>
  <si>
    <t>金鑫</t>
  </si>
  <si>
    <r>
      <rPr>
        <sz val="10"/>
        <color rgb="FF000000"/>
        <rFont val="宋体"/>
        <charset val="134"/>
      </rPr>
      <t>心联部员（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</si>
  <si>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班级心理委员（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</si>
  <si>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202205090307</t>
  </si>
  <si>
    <t>李笠波</t>
  </si>
  <si>
    <t>5.51</t>
  </si>
  <si>
    <r>
      <rPr>
        <sz val="10"/>
        <color rgb="FF000000"/>
        <rFont val="宋体"/>
        <charset val="134"/>
      </rPr>
      <t>节能减排三等奖第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</si>
  <si>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运河杯校级立项第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成员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运河杯院级立项第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成员</t>
    </r>
  </si>
  <si>
    <t>202205090308</t>
  </si>
  <si>
    <t>李湘</t>
  </si>
  <si>
    <t>5.42</t>
  </si>
  <si>
    <r>
      <rPr>
        <sz val="10"/>
        <color rgb="FF000000"/>
        <rFont val="宋体"/>
        <charset val="134"/>
      </rPr>
      <t>志协部员（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</si>
  <si>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202205090309</t>
  </si>
  <si>
    <t>林洵</t>
  </si>
  <si>
    <t>5.73</t>
  </si>
  <si>
    <t>书香工大</t>
  </si>
  <si>
    <r>
      <rPr>
        <sz val="10"/>
        <color rgb="FF000000"/>
        <rFont val="宋体"/>
        <charset val="134"/>
      </rPr>
      <t>班级生活委员（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</si>
  <si>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校级优秀团员</t>
  </si>
  <si>
    <t>202205090310</t>
  </si>
  <si>
    <t>零婕</t>
  </si>
  <si>
    <t>5.48</t>
  </si>
  <si>
    <t>202205090313</t>
  </si>
  <si>
    <t>邵欣妍</t>
  </si>
  <si>
    <t>5.67</t>
  </si>
  <si>
    <t>校红十字会</t>
  </si>
  <si>
    <r>
      <rPr>
        <sz val="10"/>
        <color rgb="FF239087"/>
        <rFont val="宋体"/>
        <charset val="134"/>
      </rPr>
      <t>省新苗立项第</t>
    </r>
    <r>
      <rPr>
        <sz val="10"/>
        <color rgb="FF239087"/>
        <rFont val="Times New Roman"/>
        <charset val="134"/>
      </rPr>
      <t>3</t>
    </r>
    <r>
      <rPr>
        <sz val="10"/>
        <color rgb="FF239087"/>
        <rFont val="宋体"/>
        <charset val="134"/>
      </rPr>
      <t>成员</t>
    </r>
  </si>
  <si>
    <r>
      <rPr>
        <sz val="10"/>
        <color rgb="FF000000"/>
        <rFont val="宋体"/>
        <charset val="134"/>
      </rPr>
      <t>心联部员（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</si>
  <si>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202205090314</t>
  </si>
  <si>
    <t>申军宇</t>
  </si>
  <si>
    <t>202205090316</t>
  </si>
  <si>
    <t>苏建彰</t>
  </si>
  <si>
    <r>
      <rPr>
        <sz val="10"/>
        <color rgb="FF000000"/>
        <rFont val="宋体"/>
        <charset val="134"/>
      </rPr>
      <t>志协部员（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</si>
  <si>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202205090326</t>
  </si>
  <si>
    <t>徐梓瑜</t>
  </si>
  <si>
    <t>运河杯校级立项</t>
  </si>
  <si>
    <t>202205090327</t>
  </si>
  <si>
    <t>叶果</t>
  </si>
  <si>
    <t>5.81</t>
  </si>
  <si>
    <r>
      <rPr>
        <sz val="10"/>
        <color rgb="FF000000"/>
        <rFont val="宋体"/>
        <charset val="134"/>
      </rPr>
      <t>团支书（</t>
    </r>
    <r>
      <rPr>
        <sz val="10"/>
        <color rgb="FF000000"/>
        <rFont val="Times New Roman"/>
        <charset val="134"/>
      </rPr>
      <t>D B</t>
    </r>
    <r>
      <rPr>
        <sz val="10"/>
        <color rgb="FF000000"/>
        <rFont val="宋体"/>
        <charset val="134"/>
      </rPr>
      <t>）</t>
    </r>
  </si>
  <si>
    <t>202205090328</t>
  </si>
  <si>
    <t>叶滔</t>
  </si>
  <si>
    <r>
      <rPr>
        <sz val="10"/>
        <color rgb="FF000000"/>
        <rFont val="宋体"/>
        <charset val="134"/>
      </rPr>
      <t>运河杯校级立项第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成员</t>
    </r>
  </si>
  <si>
    <t>202205090330</t>
  </si>
  <si>
    <t>朱熠天</t>
  </si>
  <si>
    <t>5.82</t>
  </si>
  <si>
    <r>
      <rPr>
        <sz val="11"/>
        <color rgb="FF000000"/>
        <rFont val="宋体"/>
        <charset val="134"/>
      </rPr>
      <t>校廉洁教育创意设计二等奖</t>
    </r>
  </si>
  <si>
    <t>程飞宇</t>
  </si>
  <si>
    <r>
      <rPr>
        <sz val="10"/>
        <color rgb="FF000000"/>
        <rFont val="宋体"/>
        <charset val="134"/>
      </rPr>
      <t>运河杯校级立项第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成员</t>
    </r>
  </si>
  <si>
    <t>202205090205</t>
  </si>
  <si>
    <t>李正洋</t>
  </si>
  <si>
    <t>202205090213</t>
  </si>
  <si>
    <t>濮思怡</t>
  </si>
  <si>
    <t>2023-2024校学生会优秀学生骨干通报表扬。</t>
  </si>
  <si>
    <t>校学生会部门负责人</t>
  </si>
  <si>
    <t>202205090405</t>
  </si>
  <si>
    <t>洪道瑀</t>
  </si>
  <si>
    <r>
      <rPr>
        <sz val="10"/>
        <color rgb="FF239087"/>
        <rFont val="宋体"/>
        <charset val="134"/>
      </rPr>
      <t>生命科学省三等奖第</t>
    </r>
    <r>
      <rPr>
        <sz val="10"/>
        <color rgb="FF239087"/>
        <rFont val="Times New Roman"/>
        <charset val="134"/>
      </rPr>
      <t>3</t>
    </r>
    <r>
      <rPr>
        <sz val="10"/>
        <color rgb="FF239087"/>
        <rFont val="宋体"/>
        <charset val="134"/>
      </rPr>
      <t>成员</t>
    </r>
  </si>
  <si>
    <t>202205090406</t>
  </si>
  <si>
    <t>洪璐</t>
  </si>
  <si>
    <r>
      <rPr>
        <sz val="10"/>
        <color rgb="FF000000"/>
        <rFont val="宋体"/>
        <charset val="134"/>
      </rPr>
      <t>节能减排二等奖第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成员</t>
    </r>
  </si>
  <si>
    <r>
      <rPr>
        <sz val="10"/>
        <color rgb="FF000000"/>
        <rFont val="宋体"/>
        <charset val="134"/>
      </rPr>
      <t>班级生活委员（</t>
    </r>
    <r>
      <rPr>
        <sz val="10"/>
        <color rgb="FF000000"/>
        <rFont val="Times New Roman"/>
        <charset val="134"/>
      </rPr>
      <t>E B</t>
    </r>
    <r>
      <rPr>
        <sz val="10"/>
        <color rgb="FF000000"/>
        <rFont val="宋体"/>
        <charset val="134"/>
      </rPr>
      <t>）</t>
    </r>
  </si>
  <si>
    <t>202205090407</t>
  </si>
  <si>
    <t>洪志秋</t>
  </si>
  <si>
    <r>
      <rPr>
        <sz val="10"/>
        <color rgb="FF000000"/>
        <rFont val="宋体"/>
        <charset val="134"/>
      </rPr>
      <t>节能减排二等奖第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成员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节能减排二等奖第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成员</t>
    </r>
  </si>
  <si>
    <t>202205090408</t>
  </si>
  <si>
    <t>华雯轩</t>
  </si>
  <si>
    <t>202205090411</t>
  </si>
  <si>
    <t>李强</t>
  </si>
  <si>
    <t>202205090412</t>
  </si>
  <si>
    <t>梁景翔</t>
  </si>
  <si>
    <t>202205090414</t>
  </si>
  <si>
    <t>林雨希</t>
  </si>
  <si>
    <r>
      <rPr>
        <sz val="11"/>
        <color rgb="FF000000"/>
        <rFont val="宋体"/>
        <charset val="134"/>
      </rPr>
      <t>「春日映像」定格春光校园摄影大赛第一名</t>
    </r>
  </si>
  <si>
    <r>
      <rPr>
        <sz val="10"/>
        <color rgb="FF000000"/>
        <rFont val="宋体"/>
        <charset val="134"/>
      </rPr>
      <t>风谷主任（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</si>
  <si>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t>202205090415</t>
  </si>
  <si>
    <t>马丹妮</t>
  </si>
  <si>
    <r>
      <rPr>
        <sz val="10"/>
        <color rgb="FF239087"/>
        <rFont val="宋体"/>
        <charset val="134"/>
      </rPr>
      <t>发明专利受理第</t>
    </r>
    <r>
      <rPr>
        <sz val="10"/>
        <color rgb="FF239087"/>
        <rFont val="Times New Roman"/>
        <charset val="134"/>
      </rPr>
      <t>2</t>
    </r>
    <r>
      <rPr>
        <sz val="10"/>
        <color rgb="FF239087"/>
        <rFont val="宋体"/>
        <charset val="134"/>
      </rPr>
      <t>作者</t>
    </r>
  </si>
  <si>
    <t>202205090418</t>
  </si>
  <si>
    <t>孙梓皓</t>
  </si>
  <si>
    <t>节能减排二等奖负责人</t>
  </si>
  <si>
    <r>
      <rPr>
        <sz val="10"/>
        <color rgb="FF000000"/>
        <rFont val="宋体"/>
        <charset val="134"/>
      </rPr>
      <t>运河杯校级立项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创新创业校级立项第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成员</t>
    </r>
  </si>
  <si>
    <t>202205090419</t>
  </si>
  <si>
    <t>田江美</t>
  </si>
  <si>
    <t>202205090421</t>
  </si>
  <si>
    <t>王勤琳</t>
  </si>
  <si>
    <t>202205090423</t>
  </si>
  <si>
    <t>肖焕勇</t>
  </si>
  <si>
    <t>202205090425</t>
  </si>
  <si>
    <t>章翰宇</t>
  </si>
  <si>
    <t>202205090427</t>
  </si>
  <si>
    <t>张依婷</t>
  </si>
  <si>
    <t>202205090431</t>
  </si>
  <si>
    <t>朱乘嘻</t>
  </si>
  <si>
    <t>202105090221</t>
  </si>
  <si>
    <t>颜晨旭</t>
  </si>
  <si>
    <t>在寝室内抽烟2次</t>
  </si>
  <si>
    <t>202205090105</t>
  </si>
  <si>
    <t>李鹏博</t>
  </si>
  <si>
    <t>202205090113</t>
  </si>
  <si>
    <t>唐喆同</t>
  </si>
  <si>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雏鹰杯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演讲比赛院一等奖，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宋体"/>
        <charset val="134"/>
      </rPr>
      <t>纵横杯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宋体"/>
        <charset val="134"/>
      </rPr>
      <t>辩论比赛院一等奖</t>
    </r>
  </si>
  <si>
    <r>
      <rPr>
        <sz val="10"/>
        <color rgb="FF000000"/>
        <rFont val="宋体"/>
        <charset val="134"/>
      </rPr>
      <t>节能减排二等奖第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成员</t>
    </r>
  </si>
  <si>
    <r>
      <rPr>
        <sz val="10"/>
        <color rgb="FF239087"/>
        <rFont val="宋体"/>
        <charset val="134"/>
      </rPr>
      <t>实用新型专利受理</t>
    </r>
    <r>
      <rPr>
        <sz val="10"/>
        <color rgb="FF239087"/>
        <rFont val="Times New Roman"/>
        <charset val="134"/>
      </rPr>
      <t>*3</t>
    </r>
  </si>
  <si>
    <r>
      <rPr>
        <sz val="10"/>
        <color rgb="FF000000"/>
        <rFont val="宋体"/>
        <charset val="134"/>
      </rPr>
      <t>学生会部长（</t>
    </r>
    <r>
      <rPr>
        <sz val="10"/>
        <color rgb="FF000000"/>
        <rFont val="Times New Roman"/>
        <charset val="134"/>
      </rPr>
      <t>D B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</si>
  <si>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绿协部员（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</si>
  <si>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202205090127</t>
  </si>
  <si>
    <t>张恒</t>
  </si>
  <si>
    <t>202205090202</t>
  </si>
  <si>
    <t>高宇昕</t>
  </si>
  <si>
    <t>大学生发展中心办公室</t>
  </si>
  <si>
    <r>
      <rPr>
        <sz val="10"/>
        <color rgb="FF000000"/>
        <rFont val="宋体"/>
        <charset val="134"/>
      </rPr>
      <t>节能减排二等奖第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成员</t>
    </r>
  </si>
  <si>
    <t>202205090203</t>
  </si>
  <si>
    <t>管已新</t>
  </si>
  <si>
    <t>生命科学省三等奖负责人</t>
  </si>
  <si>
    <t>202205090206</t>
  </si>
  <si>
    <t>林谷</t>
  </si>
  <si>
    <r>
      <rPr>
        <sz val="11"/>
        <color rgb="FF000000"/>
        <rFont val="宋体"/>
        <charset val="134"/>
      </rPr>
      <t>校大艺节器乐二等奖、校大艺节器乐三等奖</t>
    </r>
  </si>
  <si>
    <t>星星索艺术团</t>
  </si>
  <si>
    <r>
      <rPr>
        <sz val="10"/>
        <color rgb="FF000000"/>
        <rFont val="宋体"/>
        <charset val="134"/>
      </rPr>
      <t>节能减排二等奖第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成员</t>
    </r>
  </si>
  <si>
    <t>202205090209</t>
  </si>
  <si>
    <t>楼佳怡</t>
  </si>
  <si>
    <t>202205090210</t>
  </si>
  <si>
    <t>鲁霆江</t>
  </si>
  <si>
    <r>
      <rPr>
        <sz val="10"/>
        <color rgb="FF000000"/>
        <rFont val="宋体"/>
        <charset val="134"/>
      </rPr>
      <t>论文学生第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作者</t>
    </r>
  </si>
  <si>
    <t>202205090222</t>
  </si>
  <si>
    <t>杨竣如</t>
  </si>
  <si>
    <t>202205090223</t>
  </si>
  <si>
    <t>张博杰</t>
  </si>
  <si>
    <t>202205090227</t>
  </si>
  <si>
    <t>郑佳涵</t>
  </si>
  <si>
    <r>
      <rPr>
        <sz val="10"/>
        <color rgb="FF000000"/>
        <rFont val="宋体"/>
        <charset val="134"/>
      </rPr>
      <t>心联会长（</t>
    </r>
    <r>
      <rPr>
        <sz val="10"/>
        <color rgb="FF000000"/>
        <rFont val="Times New Roman"/>
        <charset val="134"/>
      </rPr>
      <t>C A</t>
    </r>
    <r>
      <rPr>
        <sz val="10"/>
        <color rgb="FF000000"/>
        <rFont val="宋体"/>
        <charset val="134"/>
      </rPr>
      <t>）</t>
    </r>
  </si>
  <si>
    <t>202205090231</t>
  </si>
  <si>
    <t>朱科宇</t>
  </si>
  <si>
    <r>
      <rPr>
        <sz val="10"/>
        <color rgb="FF239087"/>
        <rFont val="宋体"/>
        <charset val="134"/>
      </rPr>
      <t>生命科学省三等奖第</t>
    </r>
    <r>
      <rPr>
        <sz val="10"/>
        <color rgb="FF239087"/>
        <rFont val="Times New Roman"/>
        <charset val="134"/>
      </rPr>
      <t>2</t>
    </r>
    <r>
      <rPr>
        <sz val="10"/>
        <color rgb="FF239087"/>
        <rFont val="宋体"/>
        <charset val="134"/>
      </rPr>
      <t>成员</t>
    </r>
  </si>
  <si>
    <t>202205090305</t>
  </si>
  <si>
    <t>韩子谦</t>
  </si>
  <si>
    <r>
      <rPr>
        <sz val="10"/>
        <color rgb="FF239087"/>
        <rFont val="宋体"/>
        <charset val="134"/>
      </rPr>
      <t>省新苗立项第</t>
    </r>
    <r>
      <rPr>
        <sz val="10"/>
        <color rgb="FF239087"/>
        <rFont val="Times New Roman"/>
        <charset val="134"/>
      </rPr>
      <t>4</t>
    </r>
    <r>
      <rPr>
        <sz val="10"/>
        <color rgb="FF239087"/>
        <rFont val="宋体"/>
        <charset val="134"/>
      </rPr>
      <t>成员</t>
    </r>
  </si>
  <si>
    <t>202205090315</t>
  </si>
  <si>
    <t>施彤</t>
  </si>
  <si>
    <t>202205090317</t>
  </si>
  <si>
    <t>唐明菥</t>
  </si>
  <si>
    <t>202205090318</t>
  </si>
  <si>
    <t>王钧波</t>
  </si>
  <si>
    <t>202205090321</t>
  </si>
  <si>
    <t>汪易</t>
  </si>
  <si>
    <t>202205090324</t>
  </si>
  <si>
    <t>徐浩森</t>
  </si>
  <si>
    <t>202205090325</t>
  </si>
  <si>
    <t>徐尉卿</t>
  </si>
  <si>
    <t>202205090331</t>
  </si>
  <si>
    <t>朱语桓</t>
  </si>
  <si>
    <r>
      <rPr>
        <sz val="10"/>
        <color rgb="FF000000"/>
        <rFont val="宋体"/>
        <charset val="134"/>
      </rPr>
      <t>班级学习委员（</t>
    </r>
    <r>
      <rPr>
        <sz val="10"/>
        <color rgb="FF000000"/>
        <rFont val="Times New Roman"/>
        <charset val="134"/>
      </rPr>
      <t>E A</t>
    </r>
    <r>
      <rPr>
        <sz val="10"/>
        <color rgb="FF000000"/>
        <rFont val="宋体"/>
        <charset val="134"/>
      </rPr>
      <t>）</t>
    </r>
  </si>
  <si>
    <t>202205090403</t>
  </si>
  <si>
    <t>冯览月</t>
  </si>
  <si>
    <r>
      <rPr>
        <sz val="10"/>
        <color theme="1"/>
        <rFont val="Times New Roman"/>
        <charset val="134"/>
      </rPr>
      <t>我校共青团大型活动中表现优异。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杭州亚运会、亚残运会志愿者通报表扬。</t>
    </r>
  </si>
  <si>
    <r>
      <rPr>
        <sz val="11"/>
        <color rgb="FF000000"/>
        <rFont val="宋体"/>
        <charset val="134"/>
      </rPr>
      <t>省大艺节器乐一等奖、省大艺节器乐优秀创作奖</t>
    </r>
  </si>
  <si>
    <r>
      <rPr>
        <sz val="10"/>
        <color rgb="FF000000"/>
        <rFont val="宋体"/>
        <charset val="134"/>
      </rPr>
      <t>校音乐副社长（</t>
    </r>
    <r>
      <rPr>
        <sz val="10"/>
        <color rgb="FF000000"/>
        <rFont val="Times New Roman"/>
        <charset val="134"/>
      </rPr>
      <t>D A)</t>
    </r>
  </si>
  <si>
    <t>202205090416</t>
  </si>
  <si>
    <t>任卓绍瓯</t>
  </si>
  <si>
    <t>202205090417</t>
  </si>
  <si>
    <t>师治恒</t>
  </si>
  <si>
    <t>202205090430</t>
  </si>
  <si>
    <t>周太玲</t>
  </si>
  <si>
    <r>
      <rPr>
        <sz val="10"/>
        <color rgb="FF000000"/>
        <rFont val="宋体"/>
        <charset val="134"/>
      </rPr>
      <t>四级六级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</si>
</sst>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"/>
    <numFmt numFmtId="179" formatCode="_ * #,##0.00_ ;_ * \-#,##0.00_ ;_ * "/>
    <numFmt numFmtId="180" formatCode="0.000_);[Red]\(0.0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等线"/>
      <charset val="134"/>
    </font>
    <font>
      <sz val="11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1"/>
      <color rgb="FF000000"/>
      <name val="宋体"/>
      <charset val="134"/>
    </font>
    <font>
      <sz val="10"/>
      <color rgb="FF239087"/>
      <name val="宋体"/>
      <charset val="134"/>
    </font>
    <font>
      <sz val="10"/>
      <color rgb="FF239087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9" borderId="15" applyNumberFormat="0" applyAlignment="0" applyProtection="0">
      <alignment vertical="center"/>
    </xf>
    <xf numFmtId="0" fontId="22" fillId="9" borderId="14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4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3" fillId="3" borderId="0" xfId="0" applyNumberFormat="1" applyFont="1" applyFill="1">
      <alignment vertical="center"/>
    </xf>
    <xf numFmtId="178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9" fontId="7" fillId="0" borderId="0" xfId="0" applyNumberFormat="1" applyFont="1">
      <alignment vertical="center"/>
    </xf>
    <xf numFmtId="2" fontId="7" fillId="0" borderId="0" xfId="0" applyNumberFormat="1" applyFont="1">
      <alignment vertical="center"/>
    </xf>
    <xf numFmtId="179" fontId="7" fillId="3" borderId="0" xfId="0" applyNumberFormat="1" applyFont="1" applyFill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7" fillId="3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80" fontId="3" fillId="3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76" fontId="2" fillId="4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176" fontId="3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80" fontId="3" fillId="0" borderId="7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0" fontId="3" fillId="3" borderId="8" xfId="0" applyNumberFormat="1" applyFont="1" applyFill="1" applyBorder="1" applyAlignment="1">
      <alignment horizontal="center" vertical="center"/>
    </xf>
    <xf numFmtId="180" fontId="3" fillId="3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11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P12" sqref="P12"/>
    </sheetView>
  </sheetViews>
  <sheetFormatPr defaultColWidth="8.725" defaultRowHeight="13.5"/>
  <cols>
    <col min="1" max="1" width="14.2333333333333" customWidth="1"/>
    <col min="4" max="4" width="13.125" customWidth="1"/>
    <col min="12" max="12" width="8.725" style="3"/>
    <col min="13" max="13" width="11.725" customWidth="1"/>
    <col min="14" max="14" width="8.725" customWidth="1"/>
    <col min="15" max="16" width="8.725" style="4" customWidth="1"/>
    <col min="17" max="17" width="8.725" style="3"/>
    <col min="18" max="21" width="8.725" customWidth="1"/>
    <col min="22" max="22" width="11.8416666666667" customWidth="1"/>
    <col min="23" max="23" width="8.725" customWidth="1"/>
    <col min="24" max="24" width="8.725" style="3"/>
    <col min="25" max="28" width="8.725" customWidth="1"/>
    <col min="29" max="29" width="15.8666666666667" customWidth="1"/>
    <col min="31" max="31" width="8.725" style="3"/>
    <col min="32" max="33" width="8.725" customWidth="1"/>
    <col min="34" max="35" width="8.725" style="5" customWidth="1"/>
    <col min="36" max="36" width="8.725" style="4" customWidth="1"/>
    <col min="37" max="39" width="8.725" customWidth="1"/>
    <col min="41" max="41" width="8.725" style="3"/>
    <col min="42" max="42" width="17.3916666666667" style="1" customWidth="1"/>
    <col min="43" max="43" width="19.8916666666667" style="1" customWidth="1"/>
    <col min="44" max="44" width="15.2166666666667" style="1" customWidth="1"/>
    <col min="45" max="45" width="14.775" style="1" customWidth="1"/>
    <col min="46" max="46" width="13.5833333333333" style="1" customWidth="1"/>
    <col min="47" max="48" width="16.8416666666667" style="1" customWidth="1"/>
    <col min="49" max="49" width="8.725" customWidth="1"/>
    <col min="50" max="50" width="20.2166666666667" customWidth="1"/>
    <col min="51" max="51" width="26" customWidth="1"/>
    <col min="52" max="52" width="8.725" customWidth="1"/>
    <col min="53" max="53" width="26" customWidth="1"/>
    <col min="54" max="54" width="8.725" customWidth="1"/>
    <col min="55" max="55" width="11.2583333333333" customWidth="1"/>
    <col min="58" max="58" width="8.725" style="3"/>
    <col min="59" max="59" width="12.8166666666667" style="6"/>
  </cols>
  <sheetData>
    <row r="1" ht="45" customHeight="1" spans="1:59">
      <c r="A1" s="7" t="s">
        <v>0</v>
      </c>
      <c r="B1" s="8" t="s">
        <v>1</v>
      </c>
      <c r="C1" s="9" t="s">
        <v>2</v>
      </c>
      <c r="D1" s="7" t="s">
        <v>3</v>
      </c>
      <c r="E1" s="10"/>
      <c r="F1" s="7" t="s">
        <v>4</v>
      </c>
      <c r="G1" s="10"/>
      <c r="H1" s="7" t="s">
        <v>5</v>
      </c>
      <c r="I1" s="10"/>
      <c r="J1" s="7" t="s">
        <v>6</v>
      </c>
      <c r="K1" s="10"/>
      <c r="L1" s="21" t="s">
        <v>7</v>
      </c>
      <c r="M1" s="8" t="s">
        <v>8</v>
      </c>
      <c r="N1" s="11"/>
      <c r="O1" s="8" t="s">
        <v>9</v>
      </c>
      <c r="P1" s="11"/>
      <c r="Q1" s="21" t="s">
        <v>10</v>
      </c>
      <c r="R1" s="8" t="s">
        <v>11</v>
      </c>
      <c r="S1" s="11"/>
      <c r="T1" s="8" t="s">
        <v>12</v>
      </c>
      <c r="U1" s="11"/>
      <c r="V1" s="8" t="s">
        <v>13</v>
      </c>
      <c r="W1" s="11"/>
      <c r="X1" s="27" t="s">
        <v>14</v>
      </c>
      <c r="Y1" s="33" t="s">
        <v>15</v>
      </c>
      <c r="Z1" s="33"/>
      <c r="AA1" s="33" t="s">
        <v>16</v>
      </c>
      <c r="AB1" s="33"/>
      <c r="AC1" s="33" t="s">
        <v>17</v>
      </c>
      <c r="AD1" s="33"/>
      <c r="AE1" s="34" t="s">
        <v>18</v>
      </c>
      <c r="AF1" s="14" t="s">
        <v>19</v>
      </c>
      <c r="AG1" s="33"/>
      <c r="AH1" s="14" t="s">
        <v>20</v>
      </c>
      <c r="AI1" s="14"/>
      <c r="AJ1" s="33"/>
      <c r="AK1" s="42" t="s">
        <v>21</v>
      </c>
      <c r="AL1" s="43"/>
      <c r="AM1" s="42" t="s">
        <v>22</v>
      </c>
      <c r="AN1" s="43"/>
      <c r="AO1" s="51" t="s">
        <v>23</v>
      </c>
      <c r="AP1" s="52" t="s">
        <v>24</v>
      </c>
      <c r="AQ1" s="52"/>
      <c r="AR1" s="52" t="s">
        <v>25</v>
      </c>
      <c r="AS1" s="52"/>
      <c r="AT1" s="53" t="s">
        <v>26</v>
      </c>
      <c r="AU1" s="53"/>
      <c r="AV1" s="54" t="s">
        <v>27</v>
      </c>
      <c r="AW1" s="42" t="s">
        <v>28</v>
      </c>
      <c r="AX1" s="43"/>
      <c r="AY1" s="14" t="s">
        <v>29</v>
      </c>
      <c r="AZ1" s="33"/>
      <c r="BA1" s="33"/>
      <c r="BB1" s="33"/>
      <c r="BC1" s="14" t="s">
        <v>30</v>
      </c>
      <c r="BD1" s="33"/>
      <c r="BE1" s="33" t="s">
        <v>31</v>
      </c>
      <c r="BF1" s="61" t="s">
        <v>32</v>
      </c>
      <c r="BG1" s="62" t="s">
        <v>33</v>
      </c>
    </row>
    <row r="2" spans="1:59">
      <c r="A2" s="10"/>
      <c r="B2" s="11"/>
      <c r="C2" s="12"/>
      <c r="D2" s="8" t="s">
        <v>34</v>
      </c>
      <c r="E2" s="7" t="s">
        <v>35</v>
      </c>
      <c r="F2" s="8" t="s">
        <v>34</v>
      </c>
      <c r="G2" s="7" t="s">
        <v>35</v>
      </c>
      <c r="H2" s="8" t="s">
        <v>34</v>
      </c>
      <c r="I2" s="7" t="s">
        <v>35</v>
      </c>
      <c r="J2" s="8" t="s">
        <v>34</v>
      </c>
      <c r="K2" s="7" t="s">
        <v>35</v>
      </c>
      <c r="L2" s="22"/>
      <c r="M2" s="8" t="s">
        <v>36</v>
      </c>
      <c r="N2" s="8" t="s">
        <v>35</v>
      </c>
      <c r="O2" s="8" t="s">
        <v>34</v>
      </c>
      <c r="P2" s="8" t="s">
        <v>35</v>
      </c>
      <c r="Q2" s="22"/>
      <c r="R2" s="8" t="s">
        <v>37</v>
      </c>
      <c r="S2" s="8" t="s">
        <v>35</v>
      </c>
      <c r="T2" s="8" t="s">
        <v>38</v>
      </c>
      <c r="U2" s="8" t="s">
        <v>39</v>
      </c>
      <c r="V2" s="8" t="s">
        <v>40</v>
      </c>
      <c r="W2" s="8" t="s">
        <v>35</v>
      </c>
      <c r="X2" s="28"/>
      <c r="Y2" s="33" t="s">
        <v>41</v>
      </c>
      <c r="Z2" s="33" t="s">
        <v>42</v>
      </c>
      <c r="AA2" s="33" t="s">
        <v>43</v>
      </c>
      <c r="AB2" s="33" t="s">
        <v>42</v>
      </c>
      <c r="AC2" s="33" t="s">
        <v>43</v>
      </c>
      <c r="AD2" s="33" t="s">
        <v>42</v>
      </c>
      <c r="AE2" s="34"/>
      <c r="AF2" s="35" t="s">
        <v>44</v>
      </c>
      <c r="AG2" s="44" t="s">
        <v>35</v>
      </c>
      <c r="AH2" s="14" t="s">
        <v>45</v>
      </c>
      <c r="AI2" s="14" t="s">
        <v>33</v>
      </c>
      <c r="AJ2" s="14" t="s">
        <v>39</v>
      </c>
      <c r="AK2" s="14" t="s">
        <v>34</v>
      </c>
      <c r="AL2" s="14" t="s">
        <v>35</v>
      </c>
      <c r="AM2" s="14" t="s">
        <v>34</v>
      </c>
      <c r="AN2" s="14" t="s">
        <v>35</v>
      </c>
      <c r="AO2" s="34"/>
      <c r="AP2" s="52" t="s">
        <v>46</v>
      </c>
      <c r="AQ2" s="52" t="s">
        <v>35</v>
      </c>
      <c r="AR2" s="52" t="s">
        <v>46</v>
      </c>
      <c r="AS2" s="52" t="s">
        <v>35</v>
      </c>
      <c r="AT2" s="52" t="s">
        <v>46</v>
      </c>
      <c r="AU2" s="52" t="s">
        <v>35</v>
      </c>
      <c r="AV2" s="55"/>
      <c r="AW2" s="14" t="s">
        <v>46</v>
      </c>
      <c r="AX2" s="14" t="s">
        <v>35</v>
      </c>
      <c r="AY2" s="14" t="s">
        <v>47</v>
      </c>
      <c r="AZ2" s="14" t="s">
        <v>35</v>
      </c>
      <c r="BA2" s="14" t="s">
        <v>48</v>
      </c>
      <c r="BB2" s="14" t="s">
        <v>35</v>
      </c>
      <c r="BC2" s="14" t="s">
        <v>34</v>
      </c>
      <c r="BD2" s="14" t="s">
        <v>35</v>
      </c>
      <c r="BE2" s="14"/>
      <c r="BF2" s="63"/>
      <c r="BG2" s="64"/>
    </row>
    <row r="3" ht="15" spans="1:59">
      <c r="A3" s="13" t="s">
        <v>49</v>
      </c>
      <c r="B3" s="14" t="s">
        <v>50</v>
      </c>
      <c r="C3" s="15" t="s">
        <v>51</v>
      </c>
      <c r="D3" s="16" t="s">
        <v>52</v>
      </c>
      <c r="E3" s="11">
        <v>1</v>
      </c>
      <c r="F3" s="11"/>
      <c r="G3" s="15"/>
      <c r="H3" s="16"/>
      <c r="I3" s="11"/>
      <c r="J3" s="11"/>
      <c r="K3" s="15"/>
      <c r="L3" s="23">
        <v>6.856</v>
      </c>
      <c r="M3" s="24">
        <v>3.67</v>
      </c>
      <c r="N3" s="25">
        <v>51.99</v>
      </c>
      <c r="O3" s="26"/>
      <c r="P3" s="26"/>
      <c r="Q3" s="29">
        <v>51.99</v>
      </c>
      <c r="R3" s="26">
        <v>86.5</v>
      </c>
      <c r="S3" s="30">
        <v>4.325</v>
      </c>
      <c r="T3" s="26">
        <v>60</v>
      </c>
      <c r="U3" s="31">
        <v>1.2</v>
      </c>
      <c r="V3" s="26"/>
      <c r="W3" s="26"/>
      <c r="X3" s="29">
        <f>S3+U3+W3</f>
        <v>5.525</v>
      </c>
      <c r="Y3" s="36"/>
      <c r="Z3" s="36"/>
      <c r="AA3" s="37">
        <v>1</v>
      </c>
      <c r="AB3" s="38">
        <v>0.5</v>
      </c>
      <c r="AC3" s="36"/>
      <c r="AD3" s="36"/>
      <c r="AE3" s="39">
        <v>0.5</v>
      </c>
      <c r="AF3" s="40">
        <v>82.67</v>
      </c>
      <c r="AG3" s="45">
        <v>0.827</v>
      </c>
      <c r="AH3" s="46">
        <v>65</v>
      </c>
      <c r="AI3" s="47">
        <f>AH3*0.05</f>
        <v>3.25</v>
      </c>
      <c r="AJ3" s="48">
        <v>3</v>
      </c>
      <c r="AK3" s="49"/>
      <c r="AL3" s="49"/>
      <c r="AM3" s="49"/>
      <c r="AN3" s="49"/>
      <c r="AO3" s="56">
        <v>3.827</v>
      </c>
      <c r="AP3" s="57"/>
      <c r="AQ3" s="57"/>
      <c r="AR3" s="57"/>
      <c r="AS3" s="57"/>
      <c r="AT3" s="57"/>
      <c r="AU3" s="57"/>
      <c r="AV3" s="57">
        <v>0</v>
      </c>
      <c r="AW3" s="60" t="s">
        <v>53</v>
      </c>
      <c r="AX3" s="26">
        <v>0</v>
      </c>
      <c r="AY3" s="60" t="s">
        <v>54</v>
      </c>
      <c r="AZ3" s="26">
        <v>2.08</v>
      </c>
      <c r="BA3" s="60" t="s">
        <v>53</v>
      </c>
      <c r="BB3" s="26">
        <v>0</v>
      </c>
      <c r="BC3" s="60" t="s">
        <v>55</v>
      </c>
      <c r="BD3" s="26">
        <v>0.36</v>
      </c>
      <c r="BE3" s="65">
        <v>2.44</v>
      </c>
      <c r="BF3" s="22">
        <f>BE3+AX3+AV3</f>
        <v>2.44</v>
      </c>
      <c r="BG3" s="66">
        <f>BF3+AO3+AE3+X3+Q3+L3</f>
        <v>71.138</v>
      </c>
    </row>
    <row r="4" ht="15" customHeight="1" spans="1:59">
      <c r="A4" s="13" t="s">
        <v>56</v>
      </c>
      <c r="B4" s="14" t="s">
        <v>57</v>
      </c>
      <c r="C4" s="15" t="s">
        <v>58</v>
      </c>
      <c r="D4" s="16" t="s">
        <v>52</v>
      </c>
      <c r="E4" s="8">
        <v>1</v>
      </c>
      <c r="F4" s="11"/>
      <c r="G4" s="15"/>
      <c r="H4" s="16" t="s">
        <v>59</v>
      </c>
      <c r="I4" s="8">
        <v>0.2</v>
      </c>
      <c r="J4" s="11"/>
      <c r="K4" s="15"/>
      <c r="L4" s="23">
        <v>6.784</v>
      </c>
      <c r="M4" s="24">
        <v>2.4</v>
      </c>
      <c r="N4" s="25">
        <v>44.4</v>
      </c>
      <c r="O4" s="26"/>
      <c r="P4" s="26"/>
      <c r="Q4" s="29">
        <v>44.4</v>
      </c>
      <c r="R4" s="26">
        <v>80</v>
      </c>
      <c r="S4" s="30">
        <v>4</v>
      </c>
      <c r="T4" s="26">
        <v>60</v>
      </c>
      <c r="U4" s="31">
        <v>1.2</v>
      </c>
      <c r="V4" s="26"/>
      <c r="W4" s="26"/>
      <c r="X4" s="29">
        <f>S4+U4+W4</f>
        <v>5.2</v>
      </c>
      <c r="Y4" s="36"/>
      <c r="Z4" s="36"/>
      <c r="AA4" s="37">
        <v>1</v>
      </c>
      <c r="AB4" s="38">
        <v>0.5</v>
      </c>
      <c r="AC4" s="36"/>
      <c r="AD4" s="36"/>
      <c r="AE4" s="39">
        <v>0.5</v>
      </c>
      <c r="AF4" s="40">
        <v>84.3</v>
      </c>
      <c r="AG4" s="45">
        <v>0.843</v>
      </c>
      <c r="AH4" s="46">
        <v>53</v>
      </c>
      <c r="AI4" s="47"/>
      <c r="AJ4" s="48">
        <v>2.65</v>
      </c>
      <c r="AK4" s="49"/>
      <c r="AL4" s="49"/>
      <c r="AM4" s="49"/>
      <c r="AN4" s="49"/>
      <c r="AO4" s="56">
        <v>3.493</v>
      </c>
      <c r="AP4" s="32" t="s">
        <v>60</v>
      </c>
      <c r="AQ4" s="57">
        <v>0.8</v>
      </c>
      <c r="AR4" s="32" t="s">
        <v>61</v>
      </c>
      <c r="AS4" s="57">
        <v>0.144</v>
      </c>
      <c r="AT4" s="57"/>
      <c r="AU4" s="57"/>
      <c r="AV4" s="57">
        <v>0.944</v>
      </c>
      <c r="AW4" s="60" t="s">
        <v>53</v>
      </c>
      <c r="AX4" s="26">
        <v>0</v>
      </c>
      <c r="AY4" s="60" t="s">
        <v>62</v>
      </c>
      <c r="AZ4" s="26">
        <v>2.48</v>
      </c>
      <c r="BA4" s="60" t="s">
        <v>63</v>
      </c>
      <c r="BB4" s="26">
        <v>0.44</v>
      </c>
      <c r="BC4" s="60" t="s">
        <v>53</v>
      </c>
      <c r="BD4" s="26">
        <v>0</v>
      </c>
      <c r="BE4" s="65">
        <v>2.92</v>
      </c>
      <c r="BF4" s="22">
        <f>BE4+AX4+AV4</f>
        <v>3.864</v>
      </c>
      <c r="BG4" s="66">
        <f t="shared" ref="BG4:BG20" si="0">BF4+AO4+AE4+X4+Q4+L4</f>
        <v>64.241</v>
      </c>
    </row>
    <row r="5" ht="15" spans="1:59">
      <c r="A5" s="13" t="s">
        <v>64</v>
      </c>
      <c r="B5" s="14" t="s">
        <v>65</v>
      </c>
      <c r="C5" s="15" t="s">
        <v>66</v>
      </c>
      <c r="D5" s="16" t="s">
        <v>52</v>
      </c>
      <c r="E5" s="8">
        <v>1</v>
      </c>
      <c r="F5" s="11" t="s">
        <v>67</v>
      </c>
      <c r="G5" s="15">
        <v>-0.25</v>
      </c>
      <c r="H5" s="16"/>
      <c r="I5" s="8"/>
      <c r="J5" s="11"/>
      <c r="K5" s="15"/>
      <c r="L5" s="23">
        <v>6.09</v>
      </c>
      <c r="M5" s="24">
        <v>1.92</v>
      </c>
      <c r="N5" s="25">
        <v>41.51</v>
      </c>
      <c r="O5" s="26" t="s">
        <v>68</v>
      </c>
      <c r="P5" s="26">
        <v>0.3</v>
      </c>
      <c r="Q5" s="29">
        <v>41.81</v>
      </c>
      <c r="R5" s="26">
        <v>65.5</v>
      </c>
      <c r="S5" s="30">
        <v>3.275</v>
      </c>
      <c r="T5" s="26">
        <v>13</v>
      </c>
      <c r="U5" s="31">
        <v>0</v>
      </c>
      <c r="V5" s="26"/>
      <c r="W5" s="26"/>
      <c r="X5" s="29">
        <f t="shared" ref="X5:X34" si="1">S5+U5+W5</f>
        <v>3.275</v>
      </c>
      <c r="Y5" s="36"/>
      <c r="Z5" s="36"/>
      <c r="AA5" s="37">
        <v>0.08</v>
      </c>
      <c r="AB5" s="38">
        <v>0.04</v>
      </c>
      <c r="AC5" s="36"/>
      <c r="AD5" s="36"/>
      <c r="AE5" s="39">
        <v>0.04</v>
      </c>
      <c r="AF5" s="40">
        <v>78.52</v>
      </c>
      <c r="AG5" s="45">
        <v>0.785</v>
      </c>
      <c r="AH5" s="46">
        <v>4</v>
      </c>
      <c r="AI5" s="47"/>
      <c r="AJ5" s="48">
        <v>0</v>
      </c>
      <c r="AK5" s="49"/>
      <c r="AL5" s="49"/>
      <c r="AM5" s="49"/>
      <c r="AN5" s="49"/>
      <c r="AO5" s="56">
        <v>0.785</v>
      </c>
      <c r="AP5" s="57"/>
      <c r="AQ5" s="57"/>
      <c r="AR5" s="57"/>
      <c r="AS5" s="57"/>
      <c r="AT5" s="57"/>
      <c r="AU5" s="57"/>
      <c r="AV5" s="57">
        <v>0.24</v>
      </c>
      <c r="AW5" s="60" t="s">
        <v>53</v>
      </c>
      <c r="AX5" s="26">
        <v>0</v>
      </c>
      <c r="AY5" s="60" t="s">
        <v>53</v>
      </c>
      <c r="AZ5" s="26">
        <v>0</v>
      </c>
      <c r="BA5" s="60" t="s">
        <v>53</v>
      </c>
      <c r="BB5" s="26">
        <v>0</v>
      </c>
      <c r="BC5" s="60" t="s">
        <v>53</v>
      </c>
      <c r="BD5" s="26">
        <v>0</v>
      </c>
      <c r="BE5" s="65">
        <v>0</v>
      </c>
      <c r="BF5" s="22">
        <f t="shared" ref="BF4:BF35" si="2">BE5+AX5+AV5</f>
        <v>0.24</v>
      </c>
      <c r="BG5" s="66">
        <f t="shared" si="0"/>
        <v>52.24</v>
      </c>
    </row>
    <row r="6" ht="17" customHeight="1" spans="1:59">
      <c r="A6" s="13" t="s">
        <v>69</v>
      </c>
      <c r="B6" s="14" t="s">
        <v>70</v>
      </c>
      <c r="C6" s="15" t="s">
        <v>71</v>
      </c>
      <c r="D6" s="16" t="s">
        <v>52</v>
      </c>
      <c r="E6" s="11">
        <v>1</v>
      </c>
      <c r="F6" s="11"/>
      <c r="G6" s="15"/>
      <c r="H6" s="16"/>
      <c r="I6" s="11"/>
      <c r="J6" s="11"/>
      <c r="K6" s="15"/>
      <c r="L6" s="23">
        <v>6.392</v>
      </c>
      <c r="M6" s="24">
        <v>1.66</v>
      </c>
      <c r="N6" s="25">
        <v>39.93</v>
      </c>
      <c r="O6" s="26" t="s">
        <v>72</v>
      </c>
      <c r="P6" s="26">
        <v>0.45</v>
      </c>
      <c r="Q6" s="29">
        <v>40.38</v>
      </c>
      <c r="R6" s="26">
        <v>82</v>
      </c>
      <c r="S6" s="30">
        <v>4.1</v>
      </c>
      <c r="T6" s="26">
        <v>13</v>
      </c>
      <c r="U6" s="31">
        <v>0</v>
      </c>
      <c r="V6" s="26"/>
      <c r="W6" s="26"/>
      <c r="X6" s="29">
        <f t="shared" si="1"/>
        <v>4.1</v>
      </c>
      <c r="Y6" s="36"/>
      <c r="Z6" s="36"/>
      <c r="AA6" s="37">
        <v>0.83</v>
      </c>
      <c r="AB6" s="38">
        <v>0.42</v>
      </c>
      <c r="AC6" s="36"/>
      <c r="AD6" s="36"/>
      <c r="AE6" s="39">
        <v>0.42</v>
      </c>
      <c r="AF6" s="40">
        <v>79.48</v>
      </c>
      <c r="AG6" s="45">
        <v>0.795</v>
      </c>
      <c r="AH6" s="46">
        <v>5</v>
      </c>
      <c r="AI6" s="47"/>
      <c r="AJ6" s="48">
        <v>0</v>
      </c>
      <c r="AK6" s="49"/>
      <c r="AL6" s="49"/>
      <c r="AM6" s="49"/>
      <c r="AN6" s="49"/>
      <c r="AO6" s="56">
        <v>0.795</v>
      </c>
      <c r="AP6" s="32" t="s">
        <v>73</v>
      </c>
      <c r="AQ6" s="57">
        <v>0.24</v>
      </c>
      <c r="AR6" s="57"/>
      <c r="AS6" s="57"/>
      <c r="AT6" s="57"/>
      <c r="AU6" s="57"/>
      <c r="AV6" s="57">
        <v>0</v>
      </c>
      <c r="AW6" s="60" t="s">
        <v>53</v>
      </c>
      <c r="AX6" s="26">
        <v>0</v>
      </c>
      <c r="AY6" s="60" t="s">
        <v>54</v>
      </c>
      <c r="AZ6" s="26">
        <v>2.08</v>
      </c>
      <c r="BA6" s="60" t="s">
        <v>53</v>
      </c>
      <c r="BB6" s="26">
        <v>0</v>
      </c>
      <c r="BC6" s="60" t="s">
        <v>53</v>
      </c>
      <c r="BD6" s="26">
        <v>0</v>
      </c>
      <c r="BE6" s="65">
        <v>2.08</v>
      </c>
      <c r="BF6" s="22">
        <f t="shared" si="2"/>
        <v>2.08</v>
      </c>
      <c r="BG6" s="66">
        <f t="shared" si="0"/>
        <v>54.167</v>
      </c>
    </row>
    <row r="7" ht="15" spans="1:59">
      <c r="A7" s="13" t="s">
        <v>74</v>
      </c>
      <c r="B7" s="14" t="s">
        <v>75</v>
      </c>
      <c r="C7" s="15" t="s">
        <v>76</v>
      </c>
      <c r="D7" s="16" t="s">
        <v>52</v>
      </c>
      <c r="E7" s="11">
        <v>1</v>
      </c>
      <c r="F7" s="11"/>
      <c r="G7" s="15"/>
      <c r="H7" s="16"/>
      <c r="I7" s="11"/>
      <c r="J7" s="11"/>
      <c r="K7" s="15"/>
      <c r="L7" s="23">
        <v>6.144</v>
      </c>
      <c r="M7" s="24">
        <v>0.86</v>
      </c>
      <c r="N7" s="25">
        <v>35.13</v>
      </c>
      <c r="O7" s="26"/>
      <c r="P7" s="26"/>
      <c r="Q7" s="29">
        <v>35.13</v>
      </c>
      <c r="R7" s="26">
        <v>30</v>
      </c>
      <c r="S7" s="30">
        <v>1.5</v>
      </c>
      <c r="T7" s="26">
        <v>5</v>
      </c>
      <c r="U7" s="31">
        <v>0</v>
      </c>
      <c r="V7" s="26"/>
      <c r="W7" s="26"/>
      <c r="X7" s="29">
        <f t="shared" si="1"/>
        <v>1.5</v>
      </c>
      <c r="Y7" s="36"/>
      <c r="Z7" s="36"/>
      <c r="AA7" s="37">
        <v>0.67</v>
      </c>
      <c r="AB7" s="38">
        <v>0.33</v>
      </c>
      <c r="AC7" s="36"/>
      <c r="AD7" s="36"/>
      <c r="AE7" s="39">
        <v>0.33</v>
      </c>
      <c r="AF7" s="40">
        <v>79.48</v>
      </c>
      <c r="AG7" s="45">
        <v>0.795</v>
      </c>
      <c r="AH7" s="46">
        <v>0</v>
      </c>
      <c r="AI7" s="47"/>
      <c r="AJ7" s="48">
        <v>0</v>
      </c>
      <c r="AK7" s="49"/>
      <c r="AL7" s="49"/>
      <c r="AM7" s="49"/>
      <c r="AN7" s="49"/>
      <c r="AO7" s="56">
        <v>0.795</v>
      </c>
      <c r="AP7" s="57"/>
      <c r="AQ7" s="57"/>
      <c r="AR7" s="57"/>
      <c r="AS7" s="57"/>
      <c r="AT7" s="57"/>
      <c r="AU7" s="57"/>
      <c r="AV7" s="57">
        <v>0</v>
      </c>
      <c r="AW7" s="60" t="s">
        <v>53</v>
      </c>
      <c r="AX7" s="26">
        <v>0</v>
      </c>
      <c r="AY7" s="60" t="s">
        <v>77</v>
      </c>
      <c r="AZ7" s="26">
        <v>1.84</v>
      </c>
      <c r="BA7" s="60" t="s">
        <v>78</v>
      </c>
      <c r="BB7" s="26">
        <v>0.44</v>
      </c>
      <c r="BC7" s="60" t="s">
        <v>53</v>
      </c>
      <c r="BD7" s="26">
        <v>0</v>
      </c>
      <c r="BE7" s="65">
        <v>2.28</v>
      </c>
      <c r="BF7" s="22">
        <f>BE7+AX7+AV7</f>
        <v>2.28</v>
      </c>
      <c r="BG7" s="66">
        <f t="shared" si="0"/>
        <v>46.179</v>
      </c>
    </row>
    <row r="8" ht="15" customHeight="1" spans="1:59">
      <c r="A8" s="13" t="s">
        <v>79</v>
      </c>
      <c r="B8" s="14" t="s">
        <v>80</v>
      </c>
      <c r="C8" s="15" t="s">
        <v>81</v>
      </c>
      <c r="D8" s="16" t="s">
        <v>52</v>
      </c>
      <c r="E8" s="11">
        <v>1</v>
      </c>
      <c r="F8" s="11"/>
      <c r="G8" s="15"/>
      <c r="H8" s="16" t="s">
        <v>82</v>
      </c>
      <c r="I8" s="11">
        <v>0.1</v>
      </c>
      <c r="J8" s="11"/>
      <c r="K8" s="15"/>
      <c r="L8" s="23">
        <v>6.632</v>
      </c>
      <c r="M8" s="24">
        <v>3.19</v>
      </c>
      <c r="N8" s="25">
        <v>49.15</v>
      </c>
      <c r="O8" s="26"/>
      <c r="P8" s="26"/>
      <c r="Q8" s="29">
        <v>49.15</v>
      </c>
      <c r="R8" s="26">
        <v>85</v>
      </c>
      <c r="S8" s="30">
        <v>4.25</v>
      </c>
      <c r="T8" s="26">
        <v>60</v>
      </c>
      <c r="U8" s="31">
        <v>1.2</v>
      </c>
      <c r="V8" s="26"/>
      <c r="W8" s="26"/>
      <c r="X8" s="29">
        <f t="shared" si="1"/>
        <v>5.45</v>
      </c>
      <c r="Y8" s="36"/>
      <c r="Z8" s="36"/>
      <c r="AA8" s="37">
        <v>0.92</v>
      </c>
      <c r="AB8" s="38">
        <v>0.46</v>
      </c>
      <c r="AC8" s="36"/>
      <c r="AD8" s="36"/>
      <c r="AE8" s="39">
        <v>0.46</v>
      </c>
      <c r="AF8" s="40">
        <v>79.42</v>
      </c>
      <c r="AG8" s="45">
        <v>0.794</v>
      </c>
      <c r="AH8" s="46">
        <v>41.5</v>
      </c>
      <c r="AI8" s="47"/>
      <c r="AJ8" s="48">
        <v>2.075</v>
      </c>
      <c r="AK8" s="49"/>
      <c r="AL8" s="49"/>
      <c r="AM8" s="49"/>
      <c r="AN8" s="49"/>
      <c r="AO8" s="56">
        <v>2.869</v>
      </c>
      <c r="AP8" s="57"/>
      <c r="AQ8" s="57"/>
      <c r="AR8" s="57"/>
      <c r="AS8" s="57"/>
      <c r="AT8" s="57"/>
      <c r="AU8" s="57"/>
      <c r="AV8" s="57">
        <v>0.036</v>
      </c>
      <c r="AW8" s="60" t="s">
        <v>53</v>
      </c>
      <c r="AX8" s="26">
        <v>0</v>
      </c>
      <c r="AY8" s="60" t="s">
        <v>83</v>
      </c>
      <c r="AZ8" s="26">
        <v>1.48</v>
      </c>
      <c r="BA8" s="60" t="s">
        <v>84</v>
      </c>
      <c r="BB8" s="26">
        <v>0.44</v>
      </c>
      <c r="BC8" s="60" t="s">
        <v>53</v>
      </c>
      <c r="BD8" s="26">
        <v>0</v>
      </c>
      <c r="BE8" s="65">
        <v>1.92</v>
      </c>
      <c r="BF8" s="22">
        <f t="shared" si="2"/>
        <v>1.956</v>
      </c>
      <c r="BG8" s="66">
        <f>BF8+AO8+AE8+X8+Q8+L8</f>
        <v>66.517</v>
      </c>
    </row>
    <row r="9" ht="14" customHeight="1" spans="1:59">
      <c r="A9" s="13" t="s">
        <v>85</v>
      </c>
      <c r="B9" s="14" t="s">
        <v>86</v>
      </c>
      <c r="C9" s="15" t="s">
        <v>87</v>
      </c>
      <c r="D9" s="16" t="s">
        <v>52</v>
      </c>
      <c r="E9" s="11">
        <v>1</v>
      </c>
      <c r="F9" s="11"/>
      <c r="G9" s="15"/>
      <c r="H9" s="16" t="s">
        <v>88</v>
      </c>
      <c r="I9" s="11">
        <v>0.1</v>
      </c>
      <c r="J9" s="11"/>
      <c r="K9" s="15"/>
      <c r="L9" s="23">
        <v>7.036</v>
      </c>
      <c r="M9" s="24">
        <v>3.3</v>
      </c>
      <c r="N9" s="25">
        <v>49.77</v>
      </c>
      <c r="O9" s="26"/>
      <c r="P9" s="26"/>
      <c r="Q9" s="29">
        <v>49.77</v>
      </c>
      <c r="R9" s="26">
        <v>83</v>
      </c>
      <c r="S9" s="30">
        <v>4.15</v>
      </c>
      <c r="T9" s="26">
        <v>60</v>
      </c>
      <c r="U9" s="31">
        <v>1.2</v>
      </c>
      <c r="V9" s="26"/>
      <c r="W9" s="26"/>
      <c r="X9" s="29">
        <f t="shared" si="1"/>
        <v>5.35</v>
      </c>
      <c r="Y9" s="36"/>
      <c r="Z9" s="36"/>
      <c r="AA9" s="37">
        <v>0.92</v>
      </c>
      <c r="AB9" s="38">
        <v>0.46</v>
      </c>
      <c r="AC9" s="36"/>
      <c r="AD9" s="36"/>
      <c r="AE9" s="39">
        <v>0.46</v>
      </c>
      <c r="AF9" s="40">
        <v>79.42</v>
      </c>
      <c r="AG9" s="45">
        <v>0.794</v>
      </c>
      <c r="AH9" s="46">
        <v>230.5</v>
      </c>
      <c r="AI9" s="47">
        <f>AH9*0.05</f>
        <v>11.525</v>
      </c>
      <c r="AJ9" s="48">
        <v>3</v>
      </c>
      <c r="AK9" s="49"/>
      <c r="AL9" s="49"/>
      <c r="AM9" s="49"/>
      <c r="AN9" s="49"/>
      <c r="AO9" s="56">
        <v>3.794</v>
      </c>
      <c r="AP9" s="57"/>
      <c r="AQ9" s="57"/>
      <c r="AR9" s="32" t="s">
        <v>89</v>
      </c>
      <c r="AS9" s="57">
        <v>0.036</v>
      </c>
      <c r="AT9" s="57"/>
      <c r="AU9" s="57"/>
      <c r="AV9" s="57">
        <v>3</v>
      </c>
      <c r="AW9" s="60" t="s">
        <v>53</v>
      </c>
      <c r="AX9" s="26">
        <v>0</v>
      </c>
      <c r="AY9" s="60" t="s">
        <v>90</v>
      </c>
      <c r="AZ9" s="26">
        <v>2.32</v>
      </c>
      <c r="BA9" s="60" t="s">
        <v>91</v>
      </c>
      <c r="BB9" s="26">
        <v>0.64</v>
      </c>
      <c r="BC9" s="60" t="s">
        <v>92</v>
      </c>
      <c r="BD9" s="26">
        <v>0.36</v>
      </c>
      <c r="BE9" s="65">
        <v>3.32</v>
      </c>
      <c r="BF9" s="22">
        <f t="shared" si="2"/>
        <v>6.32</v>
      </c>
      <c r="BG9" s="66">
        <f t="shared" si="0"/>
        <v>72.73</v>
      </c>
    </row>
    <row r="10" ht="17" customHeight="1" spans="1:59">
      <c r="A10" s="13" t="s">
        <v>93</v>
      </c>
      <c r="B10" s="14" t="s">
        <v>94</v>
      </c>
      <c r="C10" s="15" t="s">
        <v>95</v>
      </c>
      <c r="D10" s="16" t="s">
        <v>52</v>
      </c>
      <c r="E10" s="11">
        <v>1</v>
      </c>
      <c r="F10" s="11"/>
      <c r="G10" s="15"/>
      <c r="H10" s="16" t="s">
        <v>82</v>
      </c>
      <c r="I10" s="11">
        <v>0.1</v>
      </c>
      <c r="J10" s="11"/>
      <c r="K10" s="15"/>
      <c r="L10" s="23">
        <v>6.5562</v>
      </c>
      <c r="M10" s="24">
        <v>3.55</v>
      </c>
      <c r="N10" s="25">
        <v>51.27</v>
      </c>
      <c r="O10" s="26"/>
      <c r="P10" s="26"/>
      <c r="Q10" s="29">
        <v>51.27</v>
      </c>
      <c r="R10" s="26">
        <v>88</v>
      </c>
      <c r="S10" s="30">
        <v>4.4</v>
      </c>
      <c r="T10" s="26">
        <v>60</v>
      </c>
      <c r="U10" s="31">
        <v>1.2</v>
      </c>
      <c r="V10" s="26"/>
      <c r="W10" s="26"/>
      <c r="X10" s="29">
        <f t="shared" si="1"/>
        <v>5.6</v>
      </c>
      <c r="Y10" s="36"/>
      <c r="Z10" s="36"/>
      <c r="AA10" s="37">
        <v>1</v>
      </c>
      <c r="AB10" s="38">
        <v>0.5</v>
      </c>
      <c r="AC10" s="36"/>
      <c r="AD10" s="36"/>
      <c r="AE10" s="39">
        <v>0.5</v>
      </c>
      <c r="AF10" s="40">
        <v>79.42</v>
      </c>
      <c r="AG10" s="45">
        <v>0.794</v>
      </c>
      <c r="AH10" s="46">
        <v>52.5</v>
      </c>
      <c r="AI10" s="47"/>
      <c r="AJ10" s="48">
        <v>2.625</v>
      </c>
      <c r="AK10" s="49"/>
      <c r="AL10" s="49"/>
      <c r="AM10" s="49"/>
      <c r="AN10" s="49"/>
      <c r="AO10" s="56">
        <v>3.419</v>
      </c>
      <c r="AP10" s="58" t="s">
        <v>96</v>
      </c>
      <c r="AQ10" s="57">
        <v>0.48</v>
      </c>
      <c r="AR10" s="32" t="s">
        <v>97</v>
      </c>
      <c r="AS10" s="57">
        <v>2.52</v>
      </c>
      <c r="AT10" s="57"/>
      <c r="AU10" s="57"/>
      <c r="AV10" s="57">
        <v>0.12</v>
      </c>
      <c r="AW10" s="60" t="s">
        <v>53</v>
      </c>
      <c r="AX10" s="26">
        <v>0</v>
      </c>
      <c r="AY10" s="60" t="s">
        <v>98</v>
      </c>
      <c r="AZ10" s="26">
        <v>2.32</v>
      </c>
      <c r="BA10" s="60" t="s">
        <v>83</v>
      </c>
      <c r="BB10" s="26">
        <v>0.56</v>
      </c>
      <c r="BC10" s="60" t="s">
        <v>92</v>
      </c>
      <c r="BD10" s="26">
        <v>0.36</v>
      </c>
      <c r="BE10" s="65">
        <v>3.24</v>
      </c>
      <c r="BF10" s="22">
        <f t="shared" si="2"/>
        <v>3.36</v>
      </c>
      <c r="BG10" s="66">
        <f t="shared" si="0"/>
        <v>70.7052</v>
      </c>
    </row>
    <row r="11" ht="20" customHeight="1" spans="1:59">
      <c r="A11" s="13" t="s">
        <v>99</v>
      </c>
      <c r="B11" s="14" t="s">
        <v>100</v>
      </c>
      <c r="C11" s="15" t="s">
        <v>101</v>
      </c>
      <c r="D11" s="16" t="s">
        <v>52</v>
      </c>
      <c r="E11" s="11">
        <v>1</v>
      </c>
      <c r="F11" s="11"/>
      <c r="G11" s="15"/>
      <c r="H11" s="16"/>
      <c r="I11" s="11"/>
      <c r="J11" s="11"/>
      <c r="K11" s="15"/>
      <c r="L11" s="23">
        <v>6.484</v>
      </c>
      <c r="M11" s="24">
        <v>3.04</v>
      </c>
      <c r="N11" s="25">
        <v>48.21</v>
      </c>
      <c r="O11" s="26"/>
      <c r="P11" s="26"/>
      <c r="Q11" s="29">
        <v>48.21</v>
      </c>
      <c r="R11" s="26">
        <v>86.5</v>
      </c>
      <c r="S11" s="30">
        <v>4.325</v>
      </c>
      <c r="T11" s="26">
        <v>60</v>
      </c>
      <c r="U11" s="31">
        <v>1.2</v>
      </c>
      <c r="V11" s="26"/>
      <c r="W11" s="26"/>
      <c r="X11" s="29">
        <f t="shared" si="1"/>
        <v>5.525</v>
      </c>
      <c r="Y11" s="36"/>
      <c r="Z11" s="36"/>
      <c r="AA11" s="37">
        <v>1</v>
      </c>
      <c r="AB11" s="38">
        <v>0.5</v>
      </c>
      <c r="AC11" s="36"/>
      <c r="AD11" s="36"/>
      <c r="AE11" s="39">
        <v>0.5</v>
      </c>
      <c r="AF11" s="40">
        <v>79.42</v>
      </c>
      <c r="AG11" s="45">
        <v>0.794</v>
      </c>
      <c r="AH11" s="46">
        <v>14.5</v>
      </c>
      <c r="AI11" s="47"/>
      <c r="AJ11" s="48">
        <v>0</v>
      </c>
      <c r="AK11" s="49"/>
      <c r="AL11" s="49"/>
      <c r="AM11" s="49"/>
      <c r="AN11" s="49"/>
      <c r="AO11" s="56">
        <v>0.794</v>
      </c>
      <c r="AP11" s="57"/>
      <c r="AQ11" s="57"/>
      <c r="AR11" s="58" t="s">
        <v>102</v>
      </c>
      <c r="AS11" s="57">
        <v>0.12</v>
      </c>
      <c r="AT11" s="57"/>
      <c r="AU11" s="57"/>
      <c r="AV11" s="57">
        <v>0</v>
      </c>
      <c r="AW11" s="60" t="s">
        <v>53</v>
      </c>
      <c r="AX11" s="26">
        <v>0</v>
      </c>
      <c r="AY11" s="60" t="s">
        <v>53</v>
      </c>
      <c r="AZ11" s="26">
        <v>0</v>
      </c>
      <c r="BA11" s="60" t="s">
        <v>53</v>
      </c>
      <c r="BB11" s="26">
        <v>0</v>
      </c>
      <c r="BC11" s="60" t="s">
        <v>53</v>
      </c>
      <c r="BD11" s="26">
        <v>0</v>
      </c>
      <c r="BE11" s="65">
        <v>0</v>
      </c>
      <c r="BF11" s="22">
        <f>BE11+AX11+AV11</f>
        <v>0</v>
      </c>
      <c r="BG11" s="66">
        <f>BF11+AO11+AE11+X11+Q11+L11</f>
        <v>61.513</v>
      </c>
    </row>
    <row r="12" ht="15" spans="1:59">
      <c r="A12" s="13" t="s">
        <v>103</v>
      </c>
      <c r="B12" s="14" t="s">
        <v>104</v>
      </c>
      <c r="C12" s="15" t="s">
        <v>105</v>
      </c>
      <c r="D12" s="16" t="s">
        <v>52</v>
      </c>
      <c r="E12" s="11">
        <v>1</v>
      </c>
      <c r="F12" s="11"/>
      <c r="G12" s="15"/>
      <c r="H12" s="16"/>
      <c r="I12" s="11"/>
      <c r="J12" s="11"/>
      <c r="K12" s="15"/>
      <c r="L12" s="23">
        <v>6.384</v>
      </c>
      <c r="M12" s="24">
        <v>1.15</v>
      </c>
      <c r="N12" s="25">
        <v>36.88</v>
      </c>
      <c r="O12" s="26"/>
      <c r="P12" s="26"/>
      <c r="Q12" s="29">
        <v>36.88</v>
      </c>
      <c r="R12" s="26">
        <v>57</v>
      </c>
      <c r="S12" s="30">
        <v>2.85</v>
      </c>
      <c r="T12" s="26">
        <v>5</v>
      </c>
      <c r="U12" s="31">
        <v>0</v>
      </c>
      <c r="V12" s="26"/>
      <c r="W12" s="26"/>
      <c r="X12" s="29">
        <f t="shared" si="1"/>
        <v>2.85</v>
      </c>
      <c r="Y12" s="36"/>
      <c r="Z12" s="36"/>
      <c r="AA12" s="37">
        <v>0.42</v>
      </c>
      <c r="AB12" s="38">
        <v>0.21</v>
      </c>
      <c r="AC12" s="36"/>
      <c r="AD12" s="36"/>
      <c r="AE12" s="39">
        <v>0.21</v>
      </c>
      <c r="AF12" s="40">
        <v>75.17</v>
      </c>
      <c r="AG12" s="45">
        <v>0.752</v>
      </c>
      <c r="AH12" s="46">
        <v>0</v>
      </c>
      <c r="AI12" s="47"/>
      <c r="AJ12" s="48">
        <v>0</v>
      </c>
      <c r="AK12" s="49"/>
      <c r="AL12" s="49"/>
      <c r="AM12" s="49"/>
      <c r="AN12" s="49"/>
      <c r="AO12" s="56">
        <v>0.752</v>
      </c>
      <c r="AP12" s="57"/>
      <c r="AQ12" s="57"/>
      <c r="AR12" s="57"/>
      <c r="AS12" s="57"/>
      <c r="AT12" s="57"/>
      <c r="AU12" s="57"/>
      <c r="AV12" s="57">
        <v>0</v>
      </c>
      <c r="AW12" s="60" t="s">
        <v>53</v>
      </c>
      <c r="AX12" s="26">
        <v>0</v>
      </c>
      <c r="AY12" s="60" t="s">
        <v>53</v>
      </c>
      <c r="AZ12" s="26">
        <v>0</v>
      </c>
      <c r="BA12" s="60" t="s">
        <v>53</v>
      </c>
      <c r="BB12" s="26">
        <v>0</v>
      </c>
      <c r="BC12" s="60" t="s">
        <v>53</v>
      </c>
      <c r="BD12" s="26">
        <v>0</v>
      </c>
      <c r="BE12" s="65">
        <v>0</v>
      </c>
      <c r="BF12" s="22">
        <f t="shared" si="2"/>
        <v>0</v>
      </c>
      <c r="BG12" s="66">
        <f t="shared" si="0"/>
        <v>47.076</v>
      </c>
    </row>
    <row r="13" ht="15" spans="1:59">
      <c r="A13" s="13" t="s">
        <v>106</v>
      </c>
      <c r="B13" s="14" t="s">
        <v>107</v>
      </c>
      <c r="C13" s="15" t="s">
        <v>108</v>
      </c>
      <c r="D13" s="16" t="s">
        <v>52</v>
      </c>
      <c r="E13" s="11">
        <v>1</v>
      </c>
      <c r="F13" s="11"/>
      <c r="G13" s="15"/>
      <c r="H13" s="16"/>
      <c r="I13" s="11"/>
      <c r="J13" s="11"/>
      <c r="K13" s="15"/>
      <c r="L13" s="23">
        <v>6.244</v>
      </c>
      <c r="M13" s="24">
        <v>1.57</v>
      </c>
      <c r="N13" s="25">
        <v>39.45</v>
      </c>
      <c r="O13" s="26"/>
      <c r="P13" s="26"/>
      <c r="Q13" s="29">
        <v>39.45</v>
      </c>
      <c r="R13" s="26">
        <v>70</v>
      </c>
      <c r="S13" s="30">
        <v>3.5</v>
      </c>
      <c r="T13" s="26">
        <v>13</v>
      </c>
      <c r="U13" s="31">
        <v>0</v>
      </c>
      <c r="V13" s="26"/>
      <c r="W13" s="26"/>
      <c r="X13" s="29">
        <f t="shared" si="1"/>
        <v>3.5</v>
      </c>
      <c r="Y13" s="36"/>
      <c r="Z13" s="36"/>
      <c r="AA13" s="37">
        <v>1</v>
      </c>
      <c r="AB13" s="38">
        <v>0.5</v>
      </c>
      <c r="AC13" s="36"/>
      <c r="AD13" s="36"/>
      <c r="AE13" s="39">
        <v>0.5</v>
      </c>
      <c r="AF13" s="40">
        <v>79.17</v>
      </c>
      <c r="AG13" s="45">
        <v>0.792</v>
      </c>
      <c r="AH13" s="46">
        <v>39.5</v>
      </c>
      <c r="AI13" s="47"/>
      <c r="AJ13" s="48">
        <v>1.975</v>
      </c>
      <c r="AK13" s="49"/>
      <c r="AL13" s="49"/>
      <c r="AM13" s="49"/>
      <c r="AN13" s="49"/>
      <c r="AO13" s="56">
        <v>2.767</v>
      </c>
      <c r="AP13" s="57"/>
      <c r="AQ13" s="57"/>
      <c r="AR13" s="57"/>
      <c r="AS13" s="57"/>
      <c r="AT13" s="57"/>
      <c r="AU13" s="57"/>
      <c r="AV13" s="57">
        <v>0.072</v>
      </c>
      <c r="AW13" s="60" t="s">
        <v>53</v>
      </c>
      <c r="AX13" s="26">
        <v>0</v>
      </c>
      <c r="AY13" s="60" t="s">
        <v>54</v>
      </c>
      <c r="AZ13" s="26">
        <v>2.08</v>
      </c>
      <c r="BA13" s="60" t="s">
        <v>83</v>
      </c>
      <c r="BB13" s="26">
        <v>0.56</v>
      </c>
      <c r="BC13" s="60" t="s">
        <v>53</v>
      </c>
      <c r="BD13" s="26">
        <v>0</v>
      </c>
      <c r="BE13" s="65">
        <v>2.64</v>
      </c>
      <c r="BF13" s="22">
        <f t="shared" si="2"/>
        <v>2.712</v>
      </c>
      <c r="BG13" s="66">
        <f t="shared" si="0"/>
        <v>55.173</v>
      </c>
    </row>
    <row r="14" ht="16" customHeight="1" spans="1:59">
      <c r="A14" s="13" t="s">
        <v>109</v>
      </c>
      <c r="B14" s="14" t="s">
        <v>110</v>
      </c>
      <c r="C14" s="15" t="s">
        <v>111</v>
      </c>
      <c r="D14" s="16" t="s">
        <v>52</v>
      </c>
      <c r="E14" s="11">
        <v>1</v>
      </c>
      <c r="F14" s="11"/>
      <c r="G14" s="15"/>
      <c r="H14" s="16" t="s">
        <v>82</v>
      </c>
      <c r="I14" s="11">
        <v>0.1</v>
      </c>
      <c r="J14" s="11"/>
      <c r="K14" s="15"/>
      <c r="L14" s="23">
        <v>6.42</v>
      </c>
      <c r="M14" s="24">
        <v>1.3</v>
      </c>
      <c r="N14" s="25">
        <v>37.78</v>
      </c>
      <c r="O14" s="26"/>
      <c r="P14" s="26"/>
      <c r="Q14" s="29">
        <v>37.78</v>
      </c>
      <c r="R14" s="26">
        <v>77.5</v>
      </c>
      <c r="S14" s="30">
        <v>3.875</v>
      </c>
      <c r="T14" s="26">
        <v>3</v>
      </c>
      <c r="U14" s="31">
        <v>0</v>
      </c>
      <c r="V14" s="26"/>
      <c r="W14" s="26"/>
      <c r="X14" s="29">
        <f t="shared" si="1"/>
        <v>3.875</v>
      </c>
      <c r="Y14" s="36"/>
      <c r="Z14" s="36"/>
      <c r="AA14" s="37">
        <v>0.42</v>
      </c>
      <c r="AB14" s="38">
        <v>0.21</v>
      </c>
      <c r="AC14" s="36"/>
      <c r="AD14" s="36"/>
      <c r="AE14" s="39">
        <v>0.21</v>
      </c>
      <c r="AF14" s="40">
        <v>75.17</v>
      </c>
      <c r="AG14" s="45">
        <v>0.752</v>
      </c>
      <c r="AH14" s="46">
        <v>15</v>
      </c>
      <c r="AI14" s="47"/>
      <c r="AJ14" s="48">
        <v>0</v>
      </c>
      <c r="AK14" s="49"/>
      <c r="AL14" s="49"/>
      <c r="AM14" s="49"/>
      <c r="AN14" s="49"/>
      <c r="AO14" s="56">
        <v>0.752</v>
      </c>
      <c r="AP14" s="57"/>
      <c r="AQ14" s="57"/>
      <c r="AR14" s="32" t="s">
        <v>112</v>
      </c>
      <c r="AS14" s="57">
        <v>0.072</v>
      </c>
      <c r="AT14" s="57"/>
      <c r="AU14" s="57"/>
      <c r="AV14" s="57">
        <v>0</v>
      </c>
      <c r="AW14" s="60" t="s">
        <v>53</v>
      </c>
      <c r="AX14" s="26">
        <v>0</v>
      </c>
      <c r="AY14" s="60" t="s">
        <v>54</v>
      </c>
      <c r="AZ14" s="26">
        <v>2.08</v>
      </c>
      <c r="BA14" s="60" t="s">
        <v>53</v>
      </c>
      <c r="BB14" s="26">
        <v>0</v>
      </c>
      <c r="BC14" s="60" t="s">
        <v>53</v>
      </c>
      <c r="BD14" s="26">
        <v>0</v>
      </c>
      <c r="BE14" s="65">
        <v>2.08</v>
      </c>
      <c r="BF14" s="22">
        <f t="shared" si="2"/>
        <v>2.08</v>
      </c>
      <c r="BG14" s="66">
        <f t="shared" si="0"/>
        <v>51.117</v>
      </c>
    </row>
    <row r="15" ht="14" customHeight="1" spans="1:59">
      <c r="A15" s="13" t="s">
        <v>113</v>
      </c>
      <c r="B15" s="14" t="s">
        <v>114</v>
      </c>
      <c r="C15" s="15" t="s">
        <v>115</v>
      </c>
      <c r="D15" s="16" t="s">
        <v>52</v>
      </c>
      <c r="E15" s="8">
        <v>1</v>
      </c>
      <c r="F15" s="11"/>
      <c r="G15" s="15"/>
      <c r="H15" s="16" t="s">
        <v>82</v>
      </c>
      <c r="I15" s="8">
        <v>0.1</v>
      </c>
      <c r="J15" s="11"/>
      <c r="K15" s="15"/>
      <c r="L15" s="23">
        <v>6.936</v>
      </c>
      <c r="M15" s="24">
        <v>3.82</v>
      </c>
      <c r="N15" s="25">
        <v>52.89</v>
      </c>
      <c r="O15" s="26"/>
      <c r="P15" s="26"/>
      <c r="Q15" s="29">
        <v>52.89</v>
      </c>
      <c r="R15" s="26">
        <v>80.5</v>
      </c>
      <c r="S15" s="30">
        <v>4.025</v>
      </c>
      <c r="T15" s="26">
        <v>60</v>
      </c>
      <c r="U15" s="31">
        <v>1.2</v>
      </c>
      <c r="V15" s="26"/>
      <c r="W15" s="26"/>
      <c r="X15" s="29">
        <f t="shared" si="1"/>
        <v>5.225</v>
      </c>
      <c r="Y15" s="36"/>
      <c r="Z15" s="36"/>
      <c r="AA15" s="37">
        <v>1</v>
      </c>
      <c r="AB15" s="38">
        <v>0.5</v>
      </c>
      <c r="AC15" s="36"/>
      <c r="AD15" s="36"/>
      <c r="AE15" s="39">
        <v>0.5</v>
      </c>
      <c r="AF15" s="40">
        <v>82.67</v>
      </c>
      <c r="AG15" s="45">
        <v>0.827</v>
      </c>
      <c r="AH15" s="46">
        <v>73</v>
      </c>
      <c r="AI15" s="47">
        <f>AH15*0.05</f>
        <v>3.65</v>
      </c>
      <c r="AJ15" s="48">
        <v>3</v>
      </c>
      <c r="AK15" s="49"/>
      <c r="AL15" s="49"/>
      <c r="AM15" s="49"/>
      <c r="AN15" s="49"/>
      <c r="AO15" s="56">
        <v>3.827</v>
      </c>
      <c r="AP15" s="57"/>
      <c r="AQ15" s="57"/>
      <c r="AR15" s="57"/>
      <c r="AS15" s="57"/>
      <c r="AT15" s="59" t="s">
        <v>116</v>
      </c>
      <c r="AU15" s="57">
        <v>0</v>
      </c>
      <c r="AV15" s="57">
        <v>1.632</v>
      </c>
      <c r="AW15" s="60" t="s">
        <v>53</v>
      </c>
      <c r="AX15" s="26">
        <v>0</v>
      </c>
      <c r="AY15" s="60" t="s">
        <v>117</v>
      </c>
      <c r="AZ15" s="26">
        <v>1.68</v>
      </c>
      <c r="BA15" s="60" t="s">
        <v>53</v>
      </c>
      <c r="BB15" s="26">
        <v>0</v>
      </c>
      <c r="BC15" s="60" t="s">
        <v>55</v>
      </c>
      <c r="BD15" s="26">
        <v>0.36</v>
      </c>
      <c r="BE15" s="65">
        <v>2.04</v>
      </c>
      <c r="BF15" s="22">
        <f t="shared" si="2"/>
        <v>3.672</v>
      </c>
      <c r="BG15" s="66">
        <f t="shared" si="0"/>
        <v>73.05</v>
      </c>
    </row>
    <row r="16" ht="17" customHeight="1" spans="1:59">
      <c r="A16" s="13" t="s">
        <v>118</v>
      </c>
      <c r="B16" s="14" t="s">
        <v>119</v>
      </c>
      <c r="C16" s="15" t="s">
        <v>120</v>
      </c>
      <c r="D16" s="16" t="s">
        <v>52</v>
      </c>
      <c r="E16" s="8">
        <v>1</v>
      </c>
      <c r="F16" s="11"/>
      <c r="G16" s="15"/>
      <c r="H16" s="16"/>
      <c r="I16" s="8"/>
      <c r="J16" s="11"/>
      <c r="K16" s="15"/>
      <c r="L16" s="23">
        <v>6.868</v>
      </c>
      <c r="M16" s="24">
        <v>4.27</v>
      </c>
      <c r="N16" s="25">
        <v>55.6</v>
      </c>
      <c r="O16" s="26" t="s">
        <v>121</v>
      </c>
      <c r="P16" s="26">
        <v>0.75</v>
      </c>
      <c r="Q16" s="29">
        <v>56.35</v>
      </c>
      <c r="R16" s="26">
        <v>83</v>
      </c>
      <c r="S16" s="30">
        <v>4.15</v>
      </c>
      <c r="T16" s="26">
        <v>60</v>
      </c>
      <c r="U16" s="31">
        <v>1.2</v>
      </c>
      <c r="V16" s="26"/>
      <c r="W16" s="26"/>
      <c r="X16" s="29">
        <f t="shared" si="1"/>
        <v>5.35</v>
      </c>
      <c r="Y16" s="36"/>
      <c r="Z16" s="36"/>
      <c r="AA16" s="37">
        <v>1</v>
      </c>
      <c r="AB16" s="38">
        <v>0.5</v>
      </c>
      <c r="AC16" s="36" t="s">
        <v>122</v>
      </c>
      <c r="AD16" s="36">
        <v>0.6</v>
      </c>
      <c r="AE16" s="39">
        <v>1.1</v>
      </c>
      <c r="AF16" s="40">
        <v>82.67</v>
      </c>
      <c r="AG16" s="45">
        <v>0.827</v>
      </c>
      <c r="AH16" s="46">
        <v>103</v>
      </c>
      <c r="AI16" s="47">
        <f>AH16*0.05</f>
        <v>5.15</v>
      </c>
      <c r="AJ16" s="48">
        <v>3</v>
      </c>
      <c r="AK16" s="50" t="s">
        <v>123</v>
      </c>
      <c r="AL16" s="49">
        <v>0.5</v>
      </c>
      <c r="AM16" s="49"/>
      <c r="AN16" s="49"/>
      <c r="AO16" s="56">
        <v>4.327</v>
      </c>
      <c r="AP16" s="32" t="s">
        <v>124</v>
      </c>
      <c r="AQ16" s="57">
        <v>1.44</v>
      </c>
      <c r="AR16" s="32" t="s">
        <v>125</v>
      </c>
      <c r="AS16" s="57">
        <v>0.192</v>
      </c>
      <c r="AT16" s="57" t="s">
        <v>126</v>
      </c>
      <c r="AU16" s="57">
        <v>2</v>
      </c>
      <c r="AV16" s="57">
        <v>4</v>
      </c>
      <c r="AW16" s="60" t="s">
        <v>53</v>
      </c>
      <c r="AX16" s="26">
        <v>0</v>
      </c>
      <c r="AY16" s="60" t="s">
        <v>127</v>
      </c>
      <c r="AZ16" s="26">
        <v>2.56</v>
      </c>
      <c r="BA16" s="60" t="s">
        <v>128</v>
      </c>
      <c r="BB16" s="26">
        <v>0.44</v>
      </c>
      <c r="BC16" s="60" t="s">
        <v>92</v>
      </c>
      <c r="BD16" s="26">
        <v>0.36</v>
      </c>
      <c r="BE16" s="65">
        <v>4.96</v>
      </c>
      <c r="BF16" s="22">
        <f t="shared" si="2"/>
        <v>8.96</v>
      </c>
      <c r="BG16" s="66">
        <f t="shared" si="0"/>
        <v>82.955</v>
      </c>
    </row>
    <row r="17" ht="17" customHeight="1" spans="1:59">
      <c r="A17" s="13" t="s">
        <v>129</v>
      </c>
      <c r="B17" s="14" t="s">
        <v>130</v>
      </c>
      <c r="C17" s="15" t="s">
        <v>131</v>
      </c>
      <c r="D17" s="16" t="s">
        <v>52</v>
      </c>
      <c r="E17" s="11">
        <v>1</v>
      </c>
      <c r="F17" s="11"/>
      <c r="G17" s="15"/>
      <c r="H17" s="16"/>
      <c r="I17" s="11"/>
      <c r="J17" s="11"/>
      <c r="K17" s="15"/>
      <c r="L17" s="23">
        <v>6.74</v>
      </c>
      <c r="M17" s="24">
        <v>3.54</v>
      </c>
      <c r="N17" s="25">
        <v>51.25</v>
      </c>
      <c r="O17" s="26"/>
      <c r="P17" s="26"/>
      <c r="Q17" s="29">
        <v>51.25</v>
      </c>
      <c r="R17" s="26">
        <v>83</v>
      </c>
      <c r="S17" s="30">
        <v>4.15</v>
      </c>
      <c r="T17" s="26">
        <v>60</v>
      </c>
      <c r="U17" s="31">
        <v>1.2</v>
      </c>
      <c r="V17" s="26"/>
      <c r="W17" s="26"/>
      <c r="X17" s="29">
        <f t="shared" si="1"/>
        <v>5.35</v>
      </c>
      <c r="Y17" s="36"/>
      <c r="Z17" s="36"/>
      <c r="AA17" s="37">
        <v>0.92</v>
      </c>
      <c r="AB17" s="38">
        <v>0.46</v>
      </c>
      <c r="AC17" s="36" t="s">
        <v>122</v>
      </c>
      <c r="AD17" s="36">
        <v>0.6</v>
      </c>
      <c r="AE17" s="39">
        <v>1.06</v>
      </c>
      <c r="AF17" s="40">
        <v>78.08</v>
      </c>
      <c r="AG17" s="45">
        <v>0.781</v>
      </c>
      <c r="AH17" s="46">
        <v>63</v>
      </c>
      <c r="AI17" s="47">
        <f>AH17*0.05</f>
        <v>3.15</v>
      </c>
      <c r="AJ17" s="48">
        <v>3</v>
      </c>
      <c r="AK17" s="49"/>
      <c r="AL17" s="49"/>
      <c r="AM17" s="49"/>
      <c r="AN17" s="49"/>
      <c r="AO17" s="56">
        <v>3.781</v>
      </c>
      <c r="AP17" s="32" t="s">
        <v>132</v>
      </c>
      <c r="AQ17" s="57">
        <v>3.02</v>
      </c>
      <c r="AR17" s="32" t="s">
        <v>133</v>
      </c>
      <c r="AS17" s="57">
        <v>0.24</v>
      </c>
      <c r="AT17" s="57"/>
      <c r="AU17" s="57"/>
      <c r="AV17" s="57">
        <v>2.52</v>
      </c>
      <c r="AW17" s="60" t="s">
        <v>53</v>
      </c>
      <c r="AX17" s="26">
        <v>0</v>
      </c>
      <c r="AY17" s="60" t="s">
        <v>134</v>
      </c>
      <c r="AZ17" s="26">
        <v>2.64</v>
      </c>
      <c r="BA17" s="60" t="s">
        <v>63</v>
      </c>
      <c r="BB17" s="26">
        <v>0.44</v>
      </c>
      <c r="BC17" s="60" t="s">
        <v>55</v>
      </c>
      <c r="BD17" s="26">
        <v>0.36</v>
      </c>
      <c r="BE17" s="65">
        <v>3.44</v>
      </c>
      <c r="BF17" s="22">
        <f t="shared" si="2"/>
        <v>5.96</v>
      </c>
      <c r="BG17" s="66">
        <f t="shared" si="0"/>
        <v>74.141</v>
      </c>
    </row>
    <row r="18" ht="17" customHeight="1" spans="1:59">
      <c r="A18" s="13" t="s">
        <v>135</v>
      </c>
      <c r="B18" s="14" t="s">
        <v>136</v>
      </c>
      <c r="C18" s="15" t="s">
        <v>137</v>
      </c>
      <c r="D18" s="16" t="s">
        <v>52</v>
      </c>
      <c r="E18" s="11">
        <v>1</v>
      </c>
      <c r="F18" s="11" t="s">
        <v>67</v>
      </c>
      <c r="G18" s="15">
        <v>-0.25</v>
      </c>
      <c r="H18" s="16"/>
      <c r="I18" s="11"/>
      <c r="J18" s="11"/>
      <c r="K18" s="15"/>
      <c r="L18" s="23">
        <v>5.978</v>
      </c>
      <c r="M18" s="24">
        <v>2.1</v>
      </c>
      <c r="N18" s="25">
        <v>42.57</v>
      </c>
      <c r="O18" s="26"/>
      <c r="P18" s="26"/>
      <c r="Q18" s="29">
        <v>42.57</v>
      </c>
      <c r="R18" s="26">
        <v>81</v>
      </c>
      <c r="S18" s="30">
        <v>4.05</v>
      </c>
      <c r="T18" s="26">
        <v>60</v>
      </c>
      <c r="U18" s="31">
        <v>1.2</v>
      </c>
      <c r="V18" s="26"/>
      <c r="W18" s="26"/>
      <c r="X18" s="29">
        <f t="shared" si="1"/>
        <v>5.25</v>
      </c>
      <c r="Y18" s="36"/>
      <c r="Z18" s="36"/>
      <c r="AA18" s="37">
        <v>0.83</v>
      </c>
      <c r="AB18" s="38">
        <v>0.42</v>
      </c>
      <c r="AC18" s="36"/>
      <c r="AD18" s="36"/>
      <c r="AE18" s="39">
        <v>0.42</v>
      </c>
      <c r="AF18" s="40">
        <v>75.17</v>
      </c>
      <c r="AG18" s="45">
        <v>0.752</v>
      </c>
      <c r="AH18" s="46">
        <v>4</v>
      </c>
      <c r="AI18" s="47"/>
      <c r="AJ18" s="48">
        <v>0</v>
      </c>
      <c r="AK18" s="49"/>
      <c r="AL18" s="49"/>
      <c r="AM18" s="49"/>
      <c r="AN18" s="49"/>
      <c r="AO18" s="56">
        <v>0.752</v>
      </c>
      <c r="AP18" s="57"/>
      <c r="AQ18" s="57"/>
      <c r="AR18" s="32" t="s">
        <v>138</v>
      </c>
      <c r="AS18" s="57">
        <v>2.64</v>
      </c>
      <c r="AT18" s="57"/>
      <c r="AU18" s="57"/>
      <c r="AV18" s="57">
        <v>0.12</v>
      </c>
      <c r="AW18" s="60" t="s">
        <v>53</v>
      </c>
      <c r="AX18" s="26">
        <v>0</v>
      </c>
      <c r="AY18" s="60" t="s">
        <v>53</v>
      </c>
      <c r="AZ18" s="26">
        <v>0</v>
      </c>
      <c r="BA18" s="60" t="s">
        <v>53</v>
      </c>
      <c r="BB18" s="26">
        <v>0</v>
      </c>
      <c r="BC18" s="60" t="s">
        <v>53</v>
      </c>
      <c r="BD18" s="26">
        <v>0</v>
      </c>
      <c r="BE18" s="65">
        <v>0</v>
      </c>
      <c r="BF18" s="22">
        <f t="shared" si="2"/>
        <v>0.12</v>
      </c>
      <c r="BG18" s="66">
        <f t="shared" si="0"/>
        <v>55.09</v>
      </c>
    </row>
    <row r="19" ht="14" customHeight="1" spans="1:59">
      <c r="A19" s="13" t="s">
        <v>139</v>
      </c>
      <c r="B19" s="14" t="s">
        <v>140</v>
      </c>
      <c r="C19" s="15" t="s">
        <v>141</v>
      </c>
      <c r="D19" s="16" t="s">
        <v>52</v>
      </c>
      <c r="E19" s="11">
        <v>1</v>
      </c>
      <c r="F19" s="11"/>
      <c r="G19" s="15"/>
      <c r="H19" s="16" t="s">
        <v>82</v>
      </c>
      <c r="I19" s="11">
        <v>0.1</v>
      </c>
      <c r="J19" s="11"/>
      <c r="K19" s="15"/>
      <c r="L19" s="23">
        <v>6.352</v>
      </c>
      <c r="M19" s="24">
        <v>1.77</v>
      </c>
      <c r="N19" s="25">
        <v>40.61</v>
      </c>
      <c r="O19" s="26"/>
      <c r="P19" s="26"/>
      <c r="Q19" s="29">
        <v>40.61</v>
      </c>
      <c r="R19" s="26">
        <v>76.5</v>
      </c>
      <c r="S19" s="30">
        <v>3.825</v>
      </c>
      <c r="T19" s="26">
        <v>11</v>
      </c>
      <c r="U19" s="31">
        <v>0</v>
      </c>
      <c r="V19" s="26"/>
      <c r="W19" s="26"/>
      <c r="X19" s="29">
        <f t="shared" si="1"/>
        <v>3.825</v>
      </c>
      <c r="Y19" s="36"/>
      <c r="Z19" s="36"/>
      <c r="AA19" s="37">
        <v>0.92</v>
      </c>
      <c r="AB19" s="38">
        <v>0.46</v>
      </c>
      <c r="AC19" s="36"/>
      <c r="AD19" s="36"/>
      <c r="AE19" s="39">
        <v>0.46</v>
      </c>
      <c r="AF19" s="40">
        <v>75.17</v>
      </c>
      <c r="AG19" s="45">
        <v>0.752</v>
      </c>
      <c r="AH19" s="46">
        <v>15</v>
      </c>
      <c r="AI19" s="47"/>
      <c r="AJ19" s="48">
        <v>0</v>
      </c>
      <c r="AK19" s="49"/>
      <c r="AL19" s="49"/>
      <c r="AM19" s="49"/>
      <c r="AN19" s="49"/>
      <c r="AO19" s="56">
        <v>0.752</v>
      </c>
      <c r="AP19" s="32" t="s">
        <v>142</v>
      </c>
      <c r="AQ19" s="57">
        <v>0.12</v>
      </c>
      <c r="AR19" s="57"/>
      <c r="AS19" s="57"/>
      <c r="AT19" s="57"/>
      <c r="AU19" s="57"/>
      <c r="AV19" s="57">
        <v>0</v>
      </c>
      <c r="AW19" s="60" t="s">
        <v>53</v>
      </c>
      <c r="AX19" s="26">
        <v>0</v>
      </c>
      <c r="AY19" s="60" t="s">
        <v>143</v>
      </c>
      <c r="AZ19" s="26">
        <v>1.68</v>
      </c>
      <c r="BA19" s="60" t="s">
        <v>53</v>
      </c>
      <c r="BB19" s="26">
        <v>0</v>
      </c>
      <c r="BC19" s="60" t="s">
        <v>53</v>
      </c>
      <c r="BD19" s="26">
        <v>0</v>
      </c>
      <c r="BE19" s="65">
        <v>1.68</v>
      </c>
      <c r="BF19" s="22">
        <f t="shared" si="2"/>
        <v>1.68</v>
      </c>
      <c r="BG19" s="66">
        <f t="shared" si="0"/>
        <v>53.679</v>
      </c>
    </row>
    <row r="20" ht="15" spans="1:59">
      <c r="A20" s="13" t="s">
        <v>144</v>
      </c>
      <c r="B20" s="14" t="s">
        <v>145</v>
      </c>
      <c r="C20" s="15" t="s">
        <v>146</v>
      </c>
      <c r="D20" s="16" t="s">
        <v>52</v>
      </c>
      <c r="E20" s="11">
        <v>1</v>
      </c>
      <c r="F20" s="11" t="s">
        <v>67</v>
      </c>
      <c r="G20" s="15">
        <v>-0.25</v>
      </c>
      <c r="H20" s="16"/>
      <c r="I20" s="11"/>
      <c r="J20" s="11"/>
      <c r="K20" s="15"/>
      <c r="L20" s="23">
        <v>6.03</v>
      </c>
      <c r="M20" s="24">
        <v>2.12</v>
      </c>
      <c r="N20" s="25">
        <v>42.74</v>
      </c>
      <c r="O20" s="26"/>
      <c r="P20" s="26"/>
      <c r="Q20" s="29">
        <v>42.74</v>
      </c>
      <c r="R20" s="26">
        <v>65</v>
      </c>
      <c r="S20" s="30">
        <v>3.25</v>
      </c>
      <c r="T20" s="26">
        <v>47</v>
      </c>
      <c r="U20" s="31">
        <v>0.6</v>
      </c>
      <c r="V20" s="26"/>
      <c r="W20" s="26"/>
      <c r="X20" s="29">
        <f t="shared" si="1"/>
        <v>3.85</v>
      </c>
      <c r="Y20" s="36"/>
      <c r="Z20" s="36"/>
      <c r="AA20" s="37">
        <v>1</v>
      </c>
      <c r="AB20" s="38">
        <v>0.5</v>
      </c>
      <c r="AC20" s="36"/>
      <c r="AD20" s="36"/>
      <c r="AE20" s="39">
        <v>0.5</v>
      </c>
      <c r="AF20" s="40">
        <v>78.52</v>
      </c>
      <c r="AG20" s="45">
        <v>0.785</v>
      </c>
      <c r="AH20" s="46">
        <v>10</v>
      </c>
      <c r="AI20" s="47"/>
      <c r="AJ20" s="48">
        <v>0</v>
      </c>
      <c r="AK20" s="49"/>
      <c r="AL20" s="49"/>
      <c r="AM20" s="49"/>
      <c r="AN20" s="49"/>
      <c r="AO20" s="56">
        <v>0.785</v>
      </c>
      <c r="AP20" s="57"/>
      <c r="AQ20" s="57"/>
      <c r="AR20" s="57"/>
      <c r="AS20" s="57"/>
      <c r="AT20" s="57"/>
      <c r="AU20" s="57"/>
      <c r="AV20" s="57">
        <v>0.472</v>
      </c>
      <c r="AW20" s="60" t="s">
        <v>53</v>
      </c>
      <c r="AX20" s="26">
        <v>0</v>
      </c>
      <c r="AY20" s="60" t="s">
        <v>147</v>
      </c>
      <c r="AZ20" s="26">
        <v>1.12</v>
      </c>
      <c r="BA20" s="60" t="s">
        <v>148</v>
      </c>
      <c r="BB20" s="26">
        <v>1.24</v>
      </c>
      <c r="BC20" s="60" t="s">
        <v>53</v>
      </c>
      <c r="BD20" s="26">
        <v>0</v>
      </c>
      <c r="BE20" s="65">
        <v>2.36</v>
      </c>
      <c r="BF20" s="22">
        <f t="shared" si="2"/>
        <v>2.832</v>
      </c>
      <c r="BG20" s="66">
        <f t="shared" si="0"/>
        <v>56.737</v>
      </c>
    </row>
    <row r="21" ht="24.75" spans="1:59">
      <c r="A21" s="13" t="s">
        <v>149</v>
      </c>
      <c r="B21" s="14" t="s">
        <v>150</v>
      </c>
      <c r="C21" s="15" t="s">
        <v>51</v>
      </c>
      <c r="D21" s="16" t="s">
        <v>52</v>
      </c>
      <c r="E21" s="11">
        <v>1</v>
      </c>
      <c r="F21" s="11"/>
      <c r="G21" s="15"/>
      <c r="H21" s="16" t="s">
        <v>151</v>
      </c>
      <c r="I21" s="11">
        <v>0.5</v>
      </c>
      <c r="J21" s="11"/>
      <c r="K21" s="15"/>
      <c r="L21" s="23">
        <v>7.356</v>
      </c>
      <c r="M21" s="24">
        <v>4.38</v>
      </c>
      <c r="N21" s="25">
        <v>56.28</v>
      </c>
      <c r="O21" s="26" t="s">
        <v>152</v>
      </c>
      <c r="P21" s="26">
        <v>0.3</v>
      </c>
      <c r="Q21" s="29">
        <v>56.58</v>
      </c>
      <c r="R21" s="26">
        <v>88</v>
      </c>
      <c r="S21" s="30">
        <v>4.4</v>
      </c>
      <c r="T21" s="26">
        <v>63</v>
      </c>
      <c r="U21" s="31">
        <v>1.2</v>
      </c>
      <c r="V21" s="26"/>
      <c r="W21" s="26"/>
      <c r="X21" s="29">
        <f t="shared" si="1"/>
        <v>5.6</v>
      </c>
      <c r="Y21" s="36"/>
      <c r="Z21" s="36"/>
      <c r="AA21" s="37">
        <v>1</v>
      </c>
      <c r="AB21" s="38">
        <v>0.5</v>
      </c>
      <c r="AC21" s="36" t="s">
        <v>153</v>
      </c>
      <c r="AD21" s="36">
        <v>0.3</v>
      </c>
      <c r="AE21" s="39">
        <v>0.8</v>
      </c>
      <c r="AF21" s="40">
        <v>82.67</v>
      </c>
      <c r="AG21" s="45">
        <v>0.827</v>
      </c>
      <c r="AH21" s="46">
        <v>116.5</v>
      </c>
      <c r="AI21" s="47">
        <f>AH21*0.05</f>
        <v>5.825</v>
      </c>
      <c r="AJ21" s="48">
        <v>3</v>
      </c>
      <c r="AK21" s="50" t="s">
        <v>154</v>
      </c>
      <c r="AL21" s="49">
        <v>1</v>
      </c>
      <c r="AM21" s="49"/>
      <c r="AN21" s="49"/>
      <c r="AO21" s="56">
        <v>4.827</v>
      </c>
      <c r="AP21" s="32" t="s">
        <v>155</v>
      </c>
      <c r="AQ21" s="57">
        <v>0.4</v>
      </c>
      <c r="AR21" s="32" t="s">
        <v>156</v>
      </c>
      <c r="AS21" s="57">
        <v>0.072</v>
      </c>
      <c r="AT21" s="57"/>
      <c r="AU21" s="57"/>
      <c r="AV21" s="57">
        <v>0.12</v>
      </c>
      <c r="AW21" s="60" t="s">
        <v>53</v>
      </c>
      <c r="AX21" s="26">
        <v>0</v>
      </c>
      <c r="AY21" s="60" t="s">
        <v>157</v>
      </c>
      <c r="AZ21" s="26">
        <v>2.12</v>
      </c>
      <c r="BA21" s="60" t="s">
        <v>53</v>
      </c>
      <c r="BB21" s="26">
        <v>0</v>
      </c>
      <c r="BC21" s="60" t="s">
        <v>55</v>
      </c>
      <c r="BD21" s="26">
        <v>0.36</v>
      </c>
      <c r="BE21" s="65">
        <v>2.48</v>
      </c>
      <c r="BF21" s="22">
        <f t="shared" si="2"/>
        <v>2.6</v>
      </c>
      <c r="BG21" s="66">
        <f t="shared" ref="BG21:BG40" si="3">BF21+AO21+AE21+X21+Q21+L21</f>
        <v>77.763</v>
      </c>
    </row>
    <row r="22" ht="15" spans="1:59">
      <c r="A22" s="13" t="s">
        <v>158</v>
      </c>
      <c r="B22" s="14" t="s">
        <v>159</v>
      </c>
      <c r="C22" s="15" t="s">
        <v>160</v>
      </c>
      <c r="D22" s="16" t="s">
        <v>52</v>
      </c>
      <c r="E22" s="11">
        <v>1</v>
      </c>
      <c r="F22" s="11" t="s">
        <v>67</v>
      </c>
      <c r="G22" s="15">
        <v>-0.25</v>
      </c>
      <c r="H22" s="16"/>
      <c r="I22" s="11"/>
      <c r="J22" s="11"/>
      <c r="K22" s="15"/>
      <c r="L22" s="23">
        <v>5.778</v>
      </c>
      <c r="M22" s="24">
        <v>1.56</v>
      </c>
      <c r="N22" s="25">
        <v>39.36</v>
      </c>
      <c r="O22" s="26"/>
      <c r="P22" s="26"/>
      <c r="Q22" s="29">
        <v>39.36</v>
      </c>
      <c r="R22" s="26">
        <v>36</v>
      </c>
      <c r="S22" s="30">
        <v>1.8</v>
      </c>
      <c r="T22" s="26">
        <v>6</v>
      </c>
      <c r="U22" s="31">
        <v>0</v>
      </c>
      <c r="V22" s="26"/>
      <c r="W22" s="26"/>
      <c r="X22" s="29">
        <f t="shared" si="1"/>
        <v>1.8</v>
      </c>
      <c r="Y22" s="36"/>
      <c r="Z22" s="36"/>
      <c r="AA22" s="37">
        <v>0.42</v>
      </c>
      <c r="AB22" s="38">
        <v>0.21</v>
      </c>
      <c r="AC22" s="36"/>
      <c r="AD22" s="36"/>
      <c r="AE22" s="39">
        <v>0.21</v>
      </c>
      <c r="AF22" s="40">
        <v>78.52</v>
      </c>
      <c r="AG22" s="45">
        <v>0.785</v>
      </c>
      <c r="AH22" s="46">
        <v>5</v>
      </c>
      <c r="AI22" s="47"/>
      <c r="AJ22" s="48">
        <v>0</v>
      </c>
      <c r="AK22" s="49"/>
      <c r="AL22" s="49"/>
      <c r="AM22" s="49"/>
      <c r="AN22" s="49"/>
      <c r="AO22" s="56">
        <v>0.785</v>
      </c>
      <c r="AP22" s="57"/>
      <c r="AQ22" s="57"/>
      <c r="AR22" s="32" t="s">
        <v>161</v>
      </c>
      <c r="AS22" s="57">
        <v>0.12</v>
      </c>
      <c r="AT22" s="57"/>
      <c r="AU22" s="57"/>
      <c r="AV22" s="57">
        <v>0.24</v>
      </c>
      <c r="AW22" s="60" t="s">
        <v>53</v>
      </c>
      <c r="AX22" s="26">
        <v>0</v>
      </c>
      <c r="AY22" s="60" t="s">
        <v>53</v>
      </c>
      <c r="AZ22" s="26">
        <v>0</v>
      </c>
      <c r="BA22" s="60" t="s">
        <v>53</v>
      </c>
      <c r="BB22" s="26">
        <v>0</v>
      </c>
      <c r="BC22" s="60" t="s">
        <v>53</v>
      </c>
      <c r="BD22" s="26">
        <v>0</v>
      </c>
      <c r="BE22" s="65">
        <v>0</v>
      </c>
      <c r="BF22" s="22">
        <f t="shared" si="2"/>
        <v>0.24</v>
      </c>
      <c r="BG22" s="66">
        <f t="shared" si="3"/>
        <v>48.173</v>
      </c>
    </row>
    <row r="23" ht="16" customHeight="1" spans="1:59">
      <c r="A23" s="13" t="s">
        <v>162</v>
      </c>
      <c r="B23" s="14" t="s">
        <v>163</v>
      </c>
      <c r="C23" s="15" t="s">
        <v>164</v>
      </c>
      <c r="D23" s="16" t="s">
        <v>52</v>
      </c>
      <c r="E23" s="11">
        <v>1</v>
      </c>
      <c r="F23" s="11"/>
      <c r="G23" s="15"/>
      <c r="H23" s="16" t="s">
        <v>88</v>
      </c>
      <c r="I23" s="11">
        <v>0.1</v>
      </c>
      <c r="J23" s="11"/>
      <c r="K23" s="15"/>
      <c r="L23" s="23">
        <v>6.928</v>
      </c>
      <c r="M23" s="24">
        <v>4.23</v>
      </c>
      <c r="N23" s="25">
        <v>55.37</v>
      </c>
      <c r="O23" s="26" t="s">
        <v>72</v>
      </c>
      <c r="P23" s="26">
        <v>0.45</v>
      </c>
      <c r="Q23" s="29">
        <v>55.82</v>
      </c>
      <c r="R23" s="26">
        <v>60</v>
      </c>
      <c r="S23" s="30">
        <v>3</v>
      </c>
      <c r="T23" s="26">
        <v>60</v>
      </c>
      <c r="U23" s="31">
        <v>1.2</v>
      </c>
      <c r="V23" s="26"/>
      <c r="W23" s="26"/>
      <c r="X23" s="29">
        <f t="shared" si="1"/>
        <v>4.2</v>
      </c>
      <c r="Y23" s="36"/>
      <c r="Z23" s="36"/>
      <c r="AA23" s="37">
        <v>0.92</v>
      </c>
      <c r="AB23" s="38">
        <v>0.46</v>
      </c>
      <c r="AC23" s="36" t="s">
        <v>153</v>
      </c>
      <c r="AD23" s="36">
        <v>0.3</v>
      </c>
      <c r="AE23" s="39">
        <v>0.76</v>
      </c>
      <c r="AF23" s="40">
        <v>79.04</v>
      </c>
      <c r="AG23" s="45">
        <v>0.79</v>
      </c>
      <c r="AH23" s="46">
        <v>31</v>
      </c>
      <c r="AI23" s="47"/>
      <c r="AJ23" s="48">
        <v>1.55</v>
      </c>
      <c r="AK23" s="49"/>
      <c r="AL23" s="49"/>
      <c r="AM23" s="49"/>
      <c r="AN23" s="49"/>
      <c r="AO23" s="56">
        <v>2.34</v>
      </c>
      <c r="AP23" s="32" t="s">
        <v>165</v>
      </c>
      <c r="AQ23" s="57">
        <v>0.24</v>
      </c>
      <c r="AR23" s="57"/>
      <c r="AS23" s="57"/>
      <c r="AT23" s="57"/>
      <c r="AU23" s="57"/>
      <c r="AV23" s="57">
        <v>4</v>
      </c>
      <c r="AW23" s="60" t="s">
        <v>53</v>
      </c>
      <c r="AX23" s="26">
        <v>0</v>
      </c>
      <c r="AY23" s="60" t="s">
        <v>83</v>
      </c>
      <c r="AZ23" s="26">
        <v>1.92</v>
      </c>
      <c r="BA23" s="26"/>
      <c r="BB23" s="26"/>
      <c r="BC23" s="60" t="s">
        <v>53</v>
      </c>
      <c r="BD23" s="26">
        <v>0</v>
      </c>
      <c r="BE23" s="65">
        <v>1.92</v>
      </c>
      <c r="BF23" s="22">
        <f t="shared" si="2"/>
        <v>5.92</v>
      </c>
      <c r="BG23" s="66">
        <f t="shared" si="3"/>
        <v>75.968</v>
      </c>
    </row>
    <row r="24" ht="15" customHeight="1" spans="1:59">
      <c r="A24" s="13" t="s">
        <v>166</v>
      </c>
      <c r="B24" s="14" t="s">
        <v>167</v>
      </c>
      <c r="C24" s="15" t="s">
        <v>168</v>
      </c>
      <c r="D24" s="16" t="s">
        <v>52</v>
      </c>
      <c r="E24" s="11">
        <v>1</v>
      </c>
      <c r="F24" s="11"/>
      <c r="G24" s="15"/>
      <c r="H24" s="16"/>
      <c r="I24" s="11"/>
      <c r="J24" s="11"/>
      <c r="K24" s="15"/>
      <c r="L24" s="23">
        <v>6.226</v>
      </c>
      <c r="M24" s="24">
        <v>1.46</v>
      </c>
      <c r="N24" s="25">
        <v>38.76</v>
      </c>
      <c r="O24" s="26"/>
      <c r="P24" s="26"/>
      <c r="Q24" s="29">
        <v>38.76</v>
      </c>
      <c r="R24" s="26">
        <v>70.5</v>
      </c>
      <c r="S24" s="30">
        <v>3.525</v>
      </c>
      <c r="T24" s="26">
        <v>10</v>
      </c>
      <c r="U24" s="31">
        <v>0</v>
      </c>
      <c r="V24" s="26"/>
      <c r="W24" s="26"/>
      <c r="X24" s="29">
        <f t="shared" si="1"/>
        <v>3.525</v>
      </c>
      <c r="Y24" s="36"/>
      <c r="Z24" s="36"/>
      <c r="AA24" s="37">
        <v>0.75</v>
      </c>
      <c r="AB24" s="38">
        <v>0.38</v>
      </c>
      <c r="AC24" s="36"/>
      <c r="AD24" s="36"/>
      <c r="AE24" s="39">
        <v>0.38</v>
      </c>
      <c r="AF24" s="40">
        <v>78.3</v>
      </c>
      <c r="AG24" s="45">
        <v>0.783</v>
      </c>
      <c r="AH24" s="46">
        <v>4</v>
      </c>
      <c r="AI24" s="47"/>
      <c r="AJ24" s="48">
        <v>0</v>
      </c>
      <c r="AK24" s="49"/>
      <c r="AL24" s="49"/>
      <c r="AM24" s="49"/>
      <c r="AN24" s="49"/>
      <c r="AO24" s="56">
        <v>0.783</v>
      </c>
      <c r="AP24" s="57" t="s">
        <v>169</v>
      </c>
      <c r="AQ24" s="57">
        <v>12.1</v>
      </c>
      <c r="AR24" s="32" t="s">
        <v>170</v>
      </c>
      <c r="AS24" s="57">
        <v>3.6</v>
      </c>
      <c r="AT24" s="57"/>
      <c r="AU24" s="57"/>
      <c r="AV24" s="57">
        <v>0.036</v>
      </c>
      <c r="AW24" s="60" t="s">
        <v>53</v>
      </c>
      <c r="AX24" s="26">
        <v>0</v>
      </c>
      <c r="AY24" s="60" t="s">
        <v>53</v>
      </c>
      <c r="AZ24" s="26">
        <v>0</v>
      </c>
      <c r="BA24" s="60" t="s">
        <v>53</v>
      </c>
      <c r="BB24" s="26">
        <v>0</v>
      </c>
      <c r="BC24" s="60" t="s">
        <v>53</v>
      </c>
      <c r="BD24" s="26">
        <v>0</v>
      </c>
      <c r="BE24" s="65">
        <v>0</v>
      </c>
      <c r="BF24" s="22">
        <f t="shared" si="2"/>
        <v>0.036</v>
      </c>
      <c r="BG24" s="66">
        <f t="shared" si="3"/>
        <v>49.71</v>
      </c>
    </row>
    <row r="25" ht="15" customHeight="1" spans="1:59">
      <c r="A25" s="13" t="s">
        <v>171</v>
      </c>
      <c r="B25" s="14" t="s">
        <v>172</v>
      </c>
      <c r="C25" s="15">
        <v>5.004</v>
      </c>
      <c r="D25" s="16" t="s">
        <v>52</v>
      </c>
      <c r="E25" s="11">
        <v>1</v>
      </c>
      <c r="F25" s="11"/>
      <c r="G25" s="15"/>
      <c r="H25" s="16" t="s">
        <v>82</v>
      </c>
      <c r="I25" s="11">
        <v>0.1</v>
      </c>
      <c r="J25" s="11"/>
      <c r="K25" s="15"/>
      <c r="L25" s="23">
        <v>6.104</v>
      </c>
      <c r="M25" s="24">
        <v>2.65</v>
      </c>
      <c r="N25" s="25">
        <v>45.89</v>
      </c>
      <c r="O25" s="26" t="s">
        <v>72</v>
      </c>
      <c r="P25" s="26">
        <v>0.45</v>
      </c>
      <c r="Q25" s="29">
        <v>46.34</v>
      </c>
      <c r="R25" s="26">
        <v>62.5</v>
      </c>
      <c r="S25" s="30">
        <v>3.125</v>
      </c>
      <c r="T25" s="26">
        <v>25</v>
      </c>
      <c r="U25" s="31">
        <v>0</v>
      </c>
      <c r="V25" s="26"/>
      <c r="W25" s="26"/>
      <c r="X25" s="29">
        <f t="shared" si="1"/>
        <v>3.125</v>
      </c>
      <c r="Y25" s="36"/>
      <c r="Z25" s="36"/>
      <c r="AA25" s="37">
        <v>0.92</v>
      </c>
      <c r="AB25" s="38">
        <v>0.46</v>
      </c>
      <c r="AC25" s="36"/>
      <c r="AD25" s="36"/>
      <c r="AE25" s="39">
        <v>0.46</v>
      </c>
      <c r="AF25" s="40">
        <v>83.87</v>
      </c>
      <c r="AG25" s="45">
        <v>0.839</v>
      </c>
      <c r="AH25" s="46">
        <v>17</v>
      </c>
      <c r="AI25" s="47"/>
      <c r="AJ25" s="48">
        <v>0</v>
      </c>
      <c r="AK25" s="49"/>
      <c r="AL25" s="49"/>
      <c r="AM25" s="49"/>
      <c r="AN25" s="49"/>
      <c r="AO25" s="56">
        <v>0.839</v>
      </c>
      <c r="AP25" s="32" t="s">
        <v>173</v>
      </c>
      <c r="AQ25" s="57">
        <v>0</v>
      </c>
      <c r="AR25" s="32" t="s">
        <v>89</v>
      </c>
      <c r="AS25" s="57">
        <v>0.036</v>
      </c>
      <c r="AT25" s="57"/>
      <c r="AU25" s="57"/>
      <c r="AV25" s="57">
        <v>0.8</v>
      </c>
      <c r="AW25" s="60" t="s">
        <v>53</v>
      </c>
      <c r="AX25" s="26">
        <v>0</v>
      </c>
      <c r="AY25" s="60" t="s">
        <v>174</v>
      </c>
      <c r="AZ25" s="26">
        <v>1.28</v>
      </c>
      <c r="BA25" s="60" t="s">
        <v>53</v>
      </c>
      <c r="BB25" s="26">
        <v>0</v>
      </c>
      <c r="BC25" s="60" t="s">
        <v>53</v>
      </c>
      <c r="BD25" s="26">
        <v>0</v>
      </c>
      <c r="BE25" s="65">
        <v>1.28</v>
      </c>
      <c r="BF25" s="22">
        <f t="shared" si="2"/>
        <v>2.08</v>
      </c>
      <c r="BG25" s="66">
        <f t="shared" si="3"/>
        <v>58.948</v>
      </c>
    </row>
    <row r="26" ht="18" customHeight="1" spans="1:59">
      <c r="A26" s="13" t="s">
        <v>175</v>
      </c>
      <c r="B26" s="14" t="s">
        <v>176</v>
      </c>
      <c r="C26" s="15" t="s">
        <v>177</v>
      </c>
      <c r="D26" s="16" t="s">
        <v>52</v>
      </c>
      <c r="E26" s="8">
        <v>1</v>
      </c>
      <c r="F26" s="11"/>
      <c r="G26" s="15"/>
      <c r="H26" s="16"/>
      <c r="I26" s="8"/>
      <c r="J26" s="11"/>
      <c r="K26" s="15"/>
      <c r="L26" s="23">
        <v>6.292</v>
      </c>
      <c r="M26" s="24">
        <v>1.01</v>
      </c>
      <c r="N26" s="25">
        <v>36.04</v>
      </c>
      <c r="O26" s="26" t="s">
        <v>72</v>
      </c>
      <c r="P26" s="26">
        <v>0.45</v>
      </c>
      <c r="Q26" s="29">
        <v>36.49</v>
      </c>
      <c r="R26" s="26">
        <v>77</v>
      </c>
      <c r="S26" s="30">
        <v>3.85</v>
      </c>
      <c r="T26" s="26">
        <v>6</v>
      </c>
      <c r="U26" s="31">
        <v>0</v>
      </c>
      <c r="V26" s="26"/>
      <c r="W26" s="26"/>
      <c r="X26" s="29">
        <f t="shared" si="1"/>
        <v>3.85</v>
      </c>
      <c r="Y26" s="36"/>
      <c r="Z26" s="36"/>
      <c r="AA26" s="37">
        <v>0.67</v>
      </c>
      <c r="AB26" s="38">
        <v>0.33</v>
      </c>
      <c r="AC26" s="36"/>
      <c r="AD26" s="36"/>
      <c r="AE26" s="39">
        <v>0.33</v>
      </c>
      <c r="AF26" s="40">
        <v>78.74</v>
      </c>
      <c r="AG26" s="45">
        <v>0.787</v>
      </c>
      <c r="AH26" s="46">
        <v>4</v>
      </c>
      <c r="AI26" s="47"/>
      <c r="AJ26" s="48">
        <v>0</v>
      </c>
      <c r="AK26" s="49"/>
      <c r="AL26" s="49"/>
      <c r="AM26" s="49"/>
      <c r="AN26" s="49"/>
      <c r="AO26" s="56">
        <v>0.787</v>
      </c>
      <c r="AP26" s="32" t="s">
        <v>178</v>
      </c>
      <c r="AQ26" s="57">
        <v>0.8</v>
      </c>
      <c r="AR26" s="57"/>
      <c r="AS26" s="57"/>
      <c r="AT26" s="57"/>
      <c r="AU26" s="57"/>
      <c r="AV26" s="57">
        <v>0</v>
      </c>
      <c r="AW26" s="60" t="s">
        <v>53</v>
      </c>
      <c r="AX26" s="26">
        <v>0</v>
      </c>
      <c r="AY26" s="60" t="s">
        <v>54</v>
      </c>
      <c r="AZ26" s="26">
        <v>2.08</v>
      </c>
      <c r="BA26" s="60" t="s">
        <v>179</v>
      </c>
      <c r="BB26" s="26">
        <v>0.44</v>
      </c>
      <c r="BC26" s="60" t="s">
        <v>53</v>
      </c>
      <c r="BD26" s="26">
        <v>0</v>
      </c>
      <c r="BE26" s="65">
        <v>2.52</v>
      </c>
      <c r="BF26" s="22">
        <f t="shared" si="2"/>
        <v>2.52</v>
      </c>
      <c r="BG26" s="66">
        <f t="shared" si="3"/>
        <v>50.269</v>
      </c>
    </row>
    <row r="27" ht="15" spans="1:59">
      <c r="A27" s="13" t="s">
        <v>180</v>
      </c>
      <c r="B27" s="14" t="s">
        <v>181</v>
      </c>
      <c r="C27" s="15" t="s">
        <v>182</v>
      </c>
      <c r="D27" s="16" t="s">
        <v>52</v>
      </c>
      <c r="E27" s="8">
        <v>1</v>
      </c>
      <c r="F27" s="11"/>
      <c r="G27" s="15"/>
      <c r="H27" s="16"/>
      <c r="I27" s="8"/>
      <c r="J27" s="11"/>
      <c r="K27" s="15"/>
      <c r="L27" s="23">
        <v>6.263</v>
      </c>
      <c r="M27" s="24">
        <v>1.27</v>
      </c>
      <c r="N27" s="25">
        <v>37.65</v>
      </c>
      <c r="O27" s="26"/>
      <c r="P27" s="26"/>
      <c r="Q27" s="29">
        <v>37.65</v>
      </c>
      <c r="R27" s="26">
        <v>68</v>
      </c>
      <c r="S27" s="30">
        <v>3.4</v>
      </c>
      <c r="T27" s="26">
        <v>7</v>
      </c>
      <c r="U27" s="31">
        <v>0</v>
      </c>
      <c r="V27" s="26"/>
      <c r="W27" s="26"/>
      <c r="X27" s="29">
        <f t="shared" si="1"/>
        <v>3.4</v>
      </c>
      <c r="Y27" s="36"/>
      <c r="Z27" s="36"/>
      <c r="AA27" s="37">
        <v>0.17</v>
      </c>
      <c r="AB27" s="38">
        <v>0.08</v>
      </c>
      <c r="AC27" s="36"/>
      <c r="AD27" s="36"/>
      <c r="AE27" s="39">
        <v>0.08</v>
      </c>
      <c r="AF27" s="40">
        <v>78.74</v>
      </c>
      <c r="AG27" s="45">
        <v>0.787</v>
      </c>
      <c r="AH27" s="46">
        <v>0</v>
      </c>
      <c r="AI27" s="47"/>
      <c r="AJ27" s="48">
        <v>0</v>
      </c>
      <c r="AK27" s="49"/>
      <c r="AL27" s="49"/>
      <c r="AM27" s="49"/>
      <c r="AN27" s="49"/>
      <c r="AO27" s="56">
        <v>0.787</v>
      </c>
      <c r="AP27" s="57"/>
      <c r="AQ27" s="57"/>
      <c r="AR27" s="57"/>
      <c r="AS27" s="57"/>
      <c r="AT27" s="57"/>
      <c r="AU27" s="57"/>
      <c r="AV27" s="57">
        <v>0</v>
      </c>
      <c r="AW27" s="60" t="s">
        <v>53</v>
      </c>
      <c r="AX27" s="26">
        <v>0</v>
      </c>
      <c r="AY27" s="60" t="s">
        <v>53</v>
      </c>
      <c r="AZ27" s="26">
        <v>0</v>
      </c>
      <c r="BA27" s="60" t="s">
        <v>53</v>
      </c>
      <c r="BB27" s="26">
        <v>0</v>
      </c>
      <c r="BC27" s="60" t="s">
        <v>53</v>
      </c>
      <c r="BD27" s="26">
        <v>0</v>
      </c>
      <c r="BE27" s="65">
        <v>0</v>
      </c>
      <c r="BF27" s="22">
        <f t="shared" si="2"/>
        <v>0</v>
      </c>
      <c r="BG27" s="66">
        <f t="shared" si="3"/>
        <v>48.18</v>
      </c>
    </row>
    <row r="28" ht="18" customHeight="1" spans="1:59">
      <c r="A28" s="13" t="s">
        <v>183</v>
      </c>
      <c r="B28" s="14" t="s">
        <v>184</v>
      </c>
      <c r="C28" s="15" t="s">
        <v>185</v>
      </c>
      <c r="D28" s="16" t="s">
        <v>52</v>
      </c>
      <c r="E28" s="11">
        <v>1</v>
      </c>
      <c r="F28" s="11"/>
      <c r="G28" s="15"/>
      <c r="H28" s="16" t="s">
        <v>82</v>
      </c>
      <c r="I28" s="11">
        <v>0.1</v>
      </c>
      <c r="J28" s="11"/>
      <c r="K28" s="15"/>
      <c r="L28" s="23">
        <v>6.508</v>
      </c>
      <c r="M28" s="24">
        <v>2.57</v>
      </c>
      <c r="N28" s="25">
        <v>45.39</v>
      </c>
      <c r="O28" s="26"/>
      <c r="P28" s="26"/>
      <c r="Q28" s="29">
        <v>45.39</v>
      </c>
      <c r="R28" s="26">
        <v>73</v>
      </c>
      <c r="S28" s="30">
        <v>3.65</v>
      </c>
      <c r="T28" s="26">
        <v>28</v>
      </c>
      <c r="U28" s="31">
        <v>0</v>
      </c>
      <c r="V28" s="26"/>
      <c r="W28" s="26"/>
      <c r="X28" s="29">
        <f t="shared" si="1"/>
        <v>3.65</v>
      </c>
      <c r="Y28" s="36"/>
      <c r="Z28" s="36"/>
      <c r="AA28" s="37">
        <v>0.67</v>
      </c>
      <c r="AB28" s="38">
        <v>0.33</v>
      </c>
      <c r="AC28" s="36"/>
      <c r="AD28" s="36"/>
      <c r="AE28" s="39">
        <v>0.33</v>
      </c>
      <c r="AF28" s="40">
        <v>84.3</v>
      </c>
      <c r="AG28" s="45">
        <v>0.843</v>
      </c>
      <c r="AH28" s="46">
        <v>29</v>
      </c>
      <c r="AI28" s="47"/>
      <c r="AJ28" s="48">
        <v>1.45</v>
      </c>
      <c r="AK28" s="49"/>
      <c r="AL28" s="49"/>
      <c r="AM28" s="49"/>
      <c r="AN28" s="49"/>
      <c r="AO28" s="56">
        <v>2.293</v>
      </c>
      <c r="AP28" s="57"/>
      <c r="AQ28" s="57"/>
      <c r="AR28" s="57"/>
      <c r="AS28" s="57"/>
      <c r="AT28" s="57"/>
      <c r="AU28" s="57"/>
      <c r="AV28" s="57">
        <v>0.04</v>
      </c>
      <c r="AW28" s="60" t="s">
        <v>53</v>
      </c>
      <c r="AX28" s="26">
        <v>0</v>
      </c>
      <c r="AY28" s="60" t="s">
        <v>90</v>
      </c>
      <c r="AZ28" s="26">
        <v>2.32</v>
      </c>
      <c r="BA28" s="60" t="s">
        <v>53</v>
      </c>
      <c r="BB28" s="26">
        <v>0</v>
      </c>
      <c r="BC28" s="60" t="s">
        <v>53</v>
      </c>
      <c r="BD28" s="26">
        <v>0</v>
      </c>
      <c r="BE28" s="65">
        <v>2.32</v>
      </c>
      <c r="BF28" s="22">
        <f t="shared" si="2"/>
        <v>2.36</v>
      </c>
      <c r="BG28" s="66">
        <f t="shared" si="3"/>
        <v>60.531</v>
      </c>
    </row>
    <row r="29" ht="15" spans="1:59">
      <c r="A29" s="17" t="s">
        <v>186</v>
      </c>
      <c r="B29" s="18" t="s">
        <v>187</v>
      </c>
      <c r="C29" s="15" t="s">
        <v>188</v>
      </c>
      <c r="D29" s="16" t="s">
        <v>189</v>
      </c>
      <c r="E29" s="11">
        <v>0.5</v>
      </c>
      <c r="F29" s="11"/>
      <c r="G29" s="15"/>
      <c r="H29" s="16"/>
      <c r="I29" s="11"/>
      <c r="J29" s="11"/>
      <c r="K29" s="15"/>
      <c r="L29" s="23">
        <v>5.7</v>
      </c>
      <c r="M29" s="24">
        <v>1.23</v>
      </c>
      <c r="N29" s="25">
        <v>37.38</v>
      </c>
      <c r="O29" s="26"/>
      <c r="P29" s="26"/>
      <c r="Q29" s="29">
        <v>37.38</v>
      </c>
      <c r="R29" s="26">
        <v>76</v>
      </c>
      <c r="S29" s="30">
        <v>3.8</v>
      </c>
      <c r="T29" s="26">
        <v>0</v>
      </c>
      <c r="U29" s="31">
        <v>0</v>
      </c>
      <c r="V29" s="26"/>
      <c r="W29" s="26"/>
      <c r="X29" s="29">
        <f t="shared" si="1"/>
        <v>3.8</v>
      </c>
      <c r="Y29" s="36"/>
      <c r="Z29" s="36"/>
      <c r="AA29" s="37">
        <v>0.75</v>
      </c>
      <c r="AB29" s="38">
        <v>0.38</v>
      </c>
      <c r="AC29" s="36"/>
      <c r="AD29" s="36"/>
      <c r="AE29" s="39">
        <v>0.38</v>
      </c>
      <c r="AF29" s="40">
        <v>77.3</v>
      </c>
      <c r="AG29" s="45">
        <v>0.773</v>
      </c>
      <c r="AH29" s="46">
        <v>0</v>
      </c>
      <c r="AI29" s="47"/>
      <c r="AJ29" s="48">
        <v>0</v>
      </c>
      <c r="AK29" s="49"/>
      <c r="AL29" s="49"/>
      <c r="AM29" s="49"/>
      <c r="AN29" s="49"/>
      <c r="AO29" s="56">
        <v>0.773</v>
      </c>
      <c r="AP29" s="57"/>
      <c r="AQ29" s="57"/>
      <c r="AR29" s="32" t="s">
        <v>190</v>
      </c>
      <c r="AS29" s="57">
        <v>0.04</v>
      </c>
      <c r="AT29" s="57"/>
      <c r="AU29" s="57"/>
      <c r="AV29" s="57">
        <v>0</v>
      </c>
      <c r="AW29" s="60" t="s">
        <v>53</v>
      </c>
      <c r="AX29" s="26">
        <v>0</v>
      </c>
      <c r="AY29" s="60" t="s">
        <v>53</v>
      </c>
      <c r="AZ29" s="26">
        <v>0</v>
      </c>
      <c r="BA29" s="60" t="s">
        <v>53</v>
      </c>
      <c r="BB29" s="26">
        <v>0</v>
      </c>
      <c r="BC29" s="60" t="s">
        <v>53</v>
      </c>
      <c r="BD29" s="26">
        <v>0</v>
      </c>
      <c r="BE29" s="65">
        <v>0</v>
      </c>
      <c r="BF29" s="22">
        <f t="shared" si="2"/>
        <v>0</v>
      </c>
      <c r="BG29" s="66">
        <f t="shared" si="3"/>
        <v>48.033</v>
      </c>
    </row>
    <row r="30" ht="15" spans="1:59">
      <c r="A30" s="17" t="s">
        <v>191</v>
      </c>
      <c r="B30" s="19" t="s">
        <v>192</v>
      </c>
      <c r="C30" s="15" t="s">
        <v>193</v>
      </c>
      <c r="D30" s="16" t="s">
        <v>189</v>
      </c>
      <c r="E30" s="11">
        <v>0.5</v>
      </c>
      <c r="F30" s="11"/>
      <c r="G30" s="15"/>
      <c r="H30" s="16"/>
      <c r="I30" s="11"/>
      <c r="J30" s="11"/>
      <c r="K30" s="15"/>
      <c r="L30" s="23">
        <v>5.93</v>
      </c>
      <c r="M30" s="24">
        <v>1.37</v>
      </c>
      <c r="N30" s="25">
        <v>38.22</v>
      </c>
      <c r="O30" s="26" t="s">
        <v>72</v>
      </c>
      <c r="P30" s="26">
        <v>0.45</v>
      </c>
      <c r="Q30" s="29">
        <v>38.67</v>
      </c>
      <c r="R30" s="26">
        <v>78</v>
      </c>
      <c r="S30" s="30">
        <v>3.9</v>
      </c>
      <c r="T30" s="26">
        <v>17</v>
      </c>
      <c r="U30" s="31">
        <v>0</v>
      </c>
      <c r="V30" s="26"/>
      <c r="W30" s="26"/>
      <c r="X30" s="29">
        <f t="shared" si="1"/>
        <v>3.9</v>
      </c>
      <c r="Y30" s="36"/>
      <c r="Z30" s="36"/>
      <c r="AA30" s="37" t="s">
        <v>194</v>
      </c>
      <c r="AB30" s="38">
        <v>0</v>
      </c>
      <c r="AC30" s="36"/>
      <c r="AD30" s="36"/>
      <c r="AE30" s="41">
        <v>0</v>
      </c>
      <c r="AF30" s="40">
        <v>75.5</v>
      </c>
      <c r="AG30" s="45">
        <v>0.755</v>
      </c>
      <c r="AH30" s="46">
        <v>1</v>
      </c>
      <c r="AI30" s="47"/>
      <c r="AJ30" s="48">
        <v>0</v>
      </c>
      <c r="AK30" s="49"/>
      <c r="AL30" s="49"/>
      <c r="AM30" s="49"/>
      <c r="AN30" s="49"/>
      <c r="AO30" s="56">
        <v>0.755</v>
      </c>
      <c r="AP30" s="57"/>
      <c r="AQ30" s="57"/>
      <c r="AR30" s="57"/>
      <c r="AS30" s="57"/>
      <c r="AT30" s="57"/>
      <c r="AU30" s="57"/>
      <c r="AV30" s="57">
        <v>0</v>
      </c>
      <c r="AW30" s="60" t="s">
        <v>53</v>
      </c>
      <c r="AX30" s="26">
        <v>0</v>
      </c>
      <c r="AY30" s="60" t="s">
        <v>134</v>
      </c>
      <c r="AZ30" s="26">
        <v>2.64</v>
      </c>
      <c r="BA30" s="60" t="s">
        <v>117</v>
      </c>
      <c r="BB30" s="26">
        <v>0.44</v>
      </c>
      <c r="BC30" s="60" t="s">
        <v>53</v>
      </c>
      <c r="BD30" s="26">
        <v>0</v>
      </c>
      <c r="BE30" s="65">
        <v>3.08</v>
      </c>
      <c r="BF30" s="22">
        <f t="shared" si="2"/>
        <v>3.08</v>
      </c>
      <c r="BG30" s="66">
        <f t="shared" si="3"/>
        <v>52.335</v>
      </c>
    </row>
    <row r="31" ht="15" spans="1:59">
      <c r="A31" s="13" t="s">
        <v>195</v>
      </c>
      <c r="B31" s="14" t="s">
        <v>196</v>
      </c>
      <c r="C31" s="15" t="s">
        <v>197</v>
      </c>
      <c r="D31" s="16" t="s">
        <v>189</v>
      </c>
      <c r="E31" s="11">
        <v>0.5</v>
      </c>
      <c r="F31" s="11"/>
      <c r="G31" s="15"/>
      <c r="H31" s="16"/>
      <c r="I31" s="11"/>
      <c r="J31" s="11"/>
      <c r="K31" s="15"/>
      <c r="L31" s="23">
        <v>5.89</v>
      </c>
      <c r="M31" s="24">
        <v>1.23</v>
      </c>
      <c r="N31" s="25">
        <v>37.35</v>
      </c>
      <c r="O31" s="26"/>
      <c r="P31" s="26"/>
      <c r="Q31" s="29">
        <v>37.35</v>
      </c>
      <c r="R31" s="26">
        <v>62.5</v>
      </c>
      <c r="S31" s="30">
        <v>3.125</v>
      </c>
      <c r="T31" s="26">
        <v>38</v>
      </c>
      <c r="U31" s="31">
        <v>0</v>
      </c>
      <c r="V31" s="26"/>
      <c r="W31" s="26"/>
      <c r="X31" s="29">
        <f t="shared" si="1"/>
        <v>3.125</v>
      </c>
      <c r="Y31" s="36"/>
      <c r="Z31" s="36"/>
      <c r="AA31" s="37">
        <v>0.33</v>
      </c>
      <c r="AB31" s="38">
        <v>0.17</v>
      </c>
      <c r="AC31" s="36"/>
      <c r="AD31" s="36"/>
      <c r="AE31" s="39">
        <v>0.17</v>
      </c>
      <c r="AF31" s="40">
        <v>77.79</v>
      </c>
      <c r="AG31" s="45">
        <v>0.778</v>
      </c>
      <c r="AH31" s="46">
        <v>0</v>
      </c>
      <c r="AI31" s="47"/>
      <c r="AJ31" s="48">
        <v>0</v>
      </c>
      <c r="AK31" s="49"/>
      <c r="AL31" s="49"/>
      <c r="AM31" s="49"/>
      <c r="AN31" s="49"/>
      <c r="AO31" s="56">
        <v>0.778</v>
      </c>
      <c r="AP31" s="57"/>
      <c r="AQ31" s="57"/>
      <c r="AR31" s="57"/>
      <c r="AS31" s="57"/>
      <c r="AT31" s="57"/>
      <c r="AU31" s="57"/>
      <c r="AV31" s="57">
        <v>0</v>
      </c>
      <c r="AW31" s="60" t="s">
        <v>53</v>
      </c>
      <c r="AX31" s="26">
        <v>0</v>
      </c>
      <c r="AY31" s="60" t="s">
        <v>54</v>
      </c>
      <c r="AZ31" s="26">
        <v>2.08</v>
      </c>
      <c r="BA31" s="60" t="s">
        <v>53</v>
      </c>
      <c r="BB31" s="26">
        <v>0</v>
      </c>
      <c r="BC31" s="60" t="s">
        <v>53</v>
      </c>
      <c r="BD31" s="26">
        <v>0</v>
      </c>
      <c r="BE31" s="65">
        <v>2.08</v>
      </c>
      <c r="BF31" s="22">
        <f t="shared" si="2"/>
        <v>2.08</v>
      </c>
      <c r="BG31" s="66">
        <f t="shared" si="3"/>
        <v>49.393</v>
      </c>
    </row>
    <row r="32" ht="15" spans="1:59">
      <c r="A32" s="13" t="s">
        <v>198</v>
      </c>
      <c r="B32" s="14" t="s">
        <v>199</v>
      </c>
      <c r="C32" s="15" t="s">
        <v>200</v>
      </c>
      <c r="D32" s="16" t="s">
        <v>189</v>
      </c>
      <c r="E32" s="11">
        <v>0.5</v>
      </c>
      <c r="F32" s="11"/>
      <c r="G32" s="15"/>
      <c r="H32" s="16"/>
      <c r="I32" s="11"/>
      <c r="J32" s="11"/>
      <c r="K32" s="15"/>
      <c r="L32" s="23">
        <v>5.94</v>
      </c>
      <c r="M32" s="24">
        <v>2.2</v>
      </c>
      <c r="N32" s="25">
        <v>43.17</v>
      </c>
      <c r="O32" s="26"/>
      <c r="P32" s="26"/>
      <c r="Q32" s="29">
        <v>43.17</v>
      </c>
      <c r="R32" s="26">
        <v>82</v>
      </c>
      <c r="S32" s="30">
        <v>4.1</v>
      </c>
      <c r="T32" s="26">
        <v>60</v>
      </c>
      <c r="U32" s="31">
        <v>1.2</v>
      </c>
      <c r="V32" s="26"/>
      <c r="W32" s="26"/>
      <c r="X32" s="29">
        <f t="shared" si="1"/>
        <v>5.3</v>
      </c>
      <c r="Y32" s="36"/>
      <c r="Z32" s="36"/>
      <c r="AA32" s="37">
        <v>0.83</v>
      </c>
      <c r="AB32" s="38">
        <v>0.42</v>
      </c>
      <c r="AC32" s="36" t="s">
        <v>201</v>
      </c>
      <c r="AD32" s="36">
        <v>0.6</v>
      </c>
      <c r="AE32" s="39">
        <v>1.02</v>
      </c>
      <c r="AF32" s="40">
        <v>77.79</v>
      </c>
      <c r="AG32" s="45">
        <v>0.778</v>
      </c>
      <c r="AH32" s="46">
        <v>252.5</v>
      </c>
      <c r="AI32" s="47">
        <f>AH32*0.05</f>
        <v>12.625</v>
      </c>
      <c r="AJ32" s="48">
        <v>3</v>
      </c>
      <c r="AK32" s="50" t="s">
        <v>202</v>
      </c>
      <c r="AL32" s="49">
        <v>0.5</v>
      </c>
      <c r="AM32" s="49"/>
      <c r="AN32" s="49"/>
      <c r="AO32" s="56">
        <v>4.278</v>
      </c>
      <c r="AP32" s="57"/>
      <c r="AQ32" s="57"/>
      <c r="AR32" s="57"/>
      <c r="AS32" s="57"/>
      <c r="AT32" s="57"/>
      <c r="AU32" s="57"/>
      <c r="AV32" s="57">
        <v>0</v>
      </c>
      <c r="AW32" s="60" t="s">
        <v>53</v>
      </c>
      <c r="AX32" s="26">
        <v>0</v>
      </c>
      <c r="AY32" s="60" t="s">
        <v>203</v>
      </c>
      <c r="AZ32" s="26">
        <v>2.72</v>
      </c>
      <c r="BA32" s="60" t="s">
        <v>53</v>
      </c>
      <c r="BB32" s="26">
        <v>0</v>
      </c>
      <c r="BC32" s="60" t="s">
        <v>53</v>
      </c>
      <c r="BD32" s="26">
        <v>0</v>
      </c>
      <c r="BE32" s="65">
        <v>2.72</v>
      </c>
      <c r="BF32" s="22">
        <f t="shared" si="2"/>
        <v>2.72</v>
      </c>
      <c r="BG32" s="66">
        <f t="shared" si="3"/>
        <v>62.428</v>
      </c>
    </row>
    <row r="33" ht="18" customHeight="1" spans="1:59">
      <c r="A33" s="13" t="s">
        <v>204</v>
      </c>
      <c r="B33" s="14" t="s">
        <v>205</v>
      </c>
      <c r="C33" s="15" t="s">
        <v>206</v>
      </c>
      <c r="D33" s="16" t="s">
        <v>189</v>
      </c>
      <c r="E33" s="11">
        <v>0.5</v>
      </c>
      <c r="F33" s="11"/>
      <c r="G33" s="15"/>
      <c r="H33" s="16"/>
      <c r="I33" s="11"/>
      <c r="J33" s="11"/>
      <c r="K33" s="15"/>
      <c r="L33" s="23">
        <v>5.95</v>
      </c>
      <c r="M33" s="24">
        <v>1.59</v>
      </c>
      <c r="N33" s="25">
        <v>39.54</v>
      </c>
      <c r="O33" s="26"/>
      <c r="P33" s="26"/>
      <c r="Q33" s="29">
        <v>39.54</v>
      </c>
      <c r="R33" s="26">
        <v>70</v>
      </c>
      <c r="S33" s="30">
        <v>3.5</v>
      </c>
      <c r="T33" s="26">
        <v>12</v>
      </c>
      <c r="U33" s="31">
        <v>0</v>
      </c>
      <c r="V33" s="26"/>
      <c r="W33" s="26"/>
      <c r="X33" s="29">
        <f t="shared" si="1"/>
        <v>3.5</v>
      </c>
      <c r="Y33" s="36"/>
      <c r="Z33" s="36"/>
      <c r="AA33" s="37">
        <v>0.83</v>
      </c>
      <c r="AB33" s="38">
        <v>0.42</v>
      </c>
      <c r="AC33" s="36"/>
      <c r="AD33" s="36"/>
      <c r="AE33" s="39">
        <v>0.42</v>
      </c>
      <c r="AF33" s="40">
        <v>80.3</v>
      </c>
      <c r="AG33" s="45">
        <v>0.803</v>
      </c>
      <c r="AH33" s="46">
        <v>45</v>
      </c>
      <c r="AI33" s="47"/>
      <c r="AJ33" s="48">
        <v>2.25</v>
      </c>
      <c r="AK33" s="49"/>
      <c r="AL33" s="49"/>
      <c r="AM33" s="49"/>
      <c r="AN33" s="49"/>
      <c r="AO33" s="56">
        <v>3.053</v>
      </c>
      <c r="AP33" s="32" t="s">
        <v>207</v>
      </c>
      <c r="AQ33" s="57">
        <v>0</v>
      </c>
      <c r="AR33" s="57"/>
      <c r="AS33" s="57"/>
      <c r="AT33" s="57"/>
      <c r="AU33" s="57"/>
      <c r="AV33" s="57">
        <v>0</v>
      </c>
      <c r="AW33" s="60" t="s">
        <v>53</v>
      </c>
      <c r="AX33" s="26">
        <v>0</v>
      </c>
      <c r="AY33" s="60" t="s">
        <v>53</v>
      </c>
      <c r="AZ33" s="26">
        <v>0</v>
      </c>
      <c r="BA33" s="60" t="s">
        <v>53</v>
      </c>
      <c r="BB33" s="26">
        <v>0</v>
      </c>
      <c r="BC33" s="60" t="s">
        <v>53</v>
      </c>
      <c r="BD33" s="26">
        <v>0</v>
      </c>
      <c r="BE33" s="65">
        <v>0</v>
      </c>
      <c r="BF33" s="22">
        <f t="shared" si="2"/>
        <v>0</v>
      </c>
      <c r="BG33" s="66">
        <f t="shared" si="3"/>
        <v>52.463</v>
      </c>
    </row>
    <row r="34" ht="15" spans="1:59">
      <c r="A34" s="13" t="s">
        <v>208</v>
      </c>
      <c r="B34" s="14" t="s">
        <v>209</v>
      </c>
      <c r="C34" s="15" t="s">
        <v>193</v>
      </c>
      <c r="D34" s="16" t="s">
        <v>189</v>
      </c>
      <c r="E34" s="11">
        <v>0.5</v>
      </c>
      <c r="F34" s="11"/>
      <c r="G34" s="15"/>
      <c r="H34" s="16"/>
      <c r="I34" s="11"/>
      <c r="J34" s="11"/>
      <c r="K34" s="15"/>
      <c r="L34" s="23">
        <v>5.93</v>
      </c>
      <c r="M34" s="24">
        <v>1.51</v>
      </c>
      <c r="N34" s="25">
        <v>39.07</v>
      </c>
      <c r="O34" s="26"/>
      <c r="P34" s="26"/>
      <c r="Q34" s="29">
        <v>39.07</v>
      </c>
      <c r="R34" s="26">
        <v>67.5</v>
      </c>
      <c r="S34" s="30">
        <v>3.375</v>
      </c>
      <c r="T34" s="26">
        <v>4</v>
      </c>
      <c r="U34" s="31">
        <v>0</v>
      </c>
      <c r="V34" s="26"/>
      <c r="W34" s="26"/>
      <c r="X34" s="29">
        <f t="shared" si="1"/>
        <v>3.375</v>
      </c>
      <c r="Y34" s="36"/>
      <c r="Z34" s="36"/>
      <c r="AA34" s="37">
        <v>0.67</v>
      </c>
      <c r="AB34" s="38">
        <v>0.33</v>
      </c>
      <c r="AC34" s="36"/>
      <c r="AD34" s="36"/>
      <c r="AE34" s="39">
        <v>0.33</v>
      </c>
      <c r="AF34" s="40">
        <v>80.3</v>
      </c>
      <c r="AG34" s="45">
        <v>0.803</v>
      </c>
      <c r="AH34" s="46">
        <v>72.5</v>
      </c>
      <c r="AI34" s="47">
        <f>AH34*0.05</f>
        <v>3.625</v>
      </c>
      <c r="AJ34" s="48">
        <v>3</v>
      </c>
      <c r="AK34" s="49"/>
      <c r="AL34" s="49"/>
      <c r="AM34" s="49"/>
      <c r="AN34" s="49"/>
      <c r="AO34" s="56">
        <v>3.803</v>
      </c>
      <c r="AP34" s="57"/>
      <c r="AQ34" s="57"/>
      <c r="AR34" s="57"/>
      <c r="AS34" s="57"/>
      <c r="AT34" s="57"/>
      <c r="AU34" s="57"/>
      <c r="AV34" s="57">
        <v>0</v>
      </c>
      <c r="AW34" s="60" t="s">
        <v>53</v>
      </c>
      <c r="AX34" s="26">
        <v>0</v>
      </c>
      <c r="AY34" s="60" t="s">
        <v>54</v>
      </c>
      <c r="AZ34" s="26">
        <v>2.08</v>
      </c>
      <c r="BA34" s="60" t="s">
        <v>53</v>
      </c>
      <c r="BB34" s="26">
        <v>0</v>
      </c>
      <c r="BC34" s="60" t="s">
        <v>53</v>
      </c>
      <c r="BD34" s="26">
        <v>0</v>
      </c>
      <c r="BE34" s="65">
        <v>2.08</v>
      </c>
      <c r="BF34" s="22">
        <f t="shared" si="2"/>
        <v>2.08</v>
      </c>
      <c r="BG34" s="66">
        <f t="shared" si="3"/>
        <v>54.588</v>
      </c>
    </row>
    <row r="35" ht="15" spans="1:59">
      <c r="A35" s="13" t="s">
        <v>210</v>
      </c>
      <c r="B35" s="14" t="s">
        <v>211</v>
      </c>
      <c r="C35" s="15" t="s">
        <v>111</v>
      </c>
      <c r="D35" s="16" t="s">
        <v>189</v>
      </c>
      <c r="E35" s="11">
        <v>0.5</v>
      </c>
      <c r="F35" s="11"/>
      <c r="G35" s="15"/>
      <c r="H35" s="16"/>
      <c r="I35" s="11"/>
      <c r="J35" s="11"/>
      <c r="K35" s="15"/>
      <c r="L35" s="23">
        <v>5.82</v>
      </c>
      <c r="M35" s="24">
        <v>2.43</v>
      </c>
      <c r="N35" s="25">
        <v>44.6</v>
      </c>
      <c r="O35" s="26"/>
      <c r="P35" s="26"/>
      <c r="Q35" s="29">
        <v>44.6</v>
      </c>
      <c r="R35" s="26">
        <v>44</v>
      </c>
      <c r="S35" s="30">
        <v>2.2</v>
      </c>
      <c r="T35" s="26">
        <v>2</v>
      </c>
      <c r="U35" s="31">
        <v>0</v>
      </c>
      <c r="V35" s="26"/>
      <c r="W35" s="26"/>
      <c r="X35" s="29">
        <f t="shared" ref="X35:X66" si="4">S35+U35+W35</f>
        <v>2.2</v>
      </c>
      <c r="Y35" s="36"/>
      <c r="Z35" s="36"/>
      <c r="AA35" s="37">
        <v>0.5</v>
      </c>
      <c r="AB35" s="38">
        <v>0.25</v>
      </c>
      <c r="AC35" s="36"/>
      <c r="AD35" s="36"/>
      <c r="AE35" s="39">
        <v>0.25</v>
      </c>
      <c r="AF35" s="40">
        <v>80.3</v>
      </c>
      <c r="AG35" s="45">
        <v>0.803</v>
      </c>
      <c r="AH35" s="46">
        <v>72.5</v>
      </c>
      <c r="AI35" s="47">
        <f>AH35*0.05</f>
        <v>3.625</v>
      </c>
      <c r="AJ35" s="48">
        <v>3</v>
      </c>
      <c r="AK35" s="50" t="s">
        <v>202</v>
      </c>
      <c r="AL35" s="49">
        <v>1</v>
      </c>
      <c r="AM35" s="49"/>
      <c r="AN35" s="49"/>
      <c r="AO35" s="56">
        <v>4.803</v>
      </c>
      <c r="AP35" s="57"/>
      <c r="AQ35" s="57"/>
      <c r="AR35" s="57"/>
      <c r="AS35" s="57"/>
      <c r="AT35" s="57"/>
      <c r="AU35" s="57"/>
      <c r="AV35" s="57">
        <v>0</v>
      </c>
      <c r="AW35" s="60" t="s">
        <v>53</v>
      </c>
      <c r="AX35" s="26">
        <v>0</v>
      </c>
      <c r="AY35" s="60" t="s">
        <v>53</v>
      </c>
      <c r="AZ35" s="26">
        <v>0</v>
      </c>
      <c r="BA35" s="60" t="s">
        <v>53</v>
      </c>
      <c r="BB35" s="26">
        <v>0</v>
      </c>
      <c r="BC35" s="60" t="s">
        <v>53</v>
      </c>
      <c r="BD35" s="26">
        <v>0</v>
      </c>
      <c r="BE35" s="65">
        <v>0</v>
      </c>
      <c r="BF35" s="22">
        <f t="shared" si="2"/>
        <v>0</v>
      </c>
      <c r="BG35" s="66">
        <f t="shared" si="3"/>
        <v>57.673</v>
      </c>
    </row>
    <row r="36" ht="15" spans="1:59">
      <c r="A36" s="13" t="s">
        <v>212</v>
      </c>
      <c r="B36" s="14" t="s">
        <v>213</v>
      </c>
      <c r="C36" s="15" t="s">
        <v>214</v>
      </c>
      <c r="D36" s="16" t="s">
        <v>189</v>
      </c>
      <c r="E36" s="11">
        <v>0.5</v>
      </c>
      <c r="F36" s="11"/>
      <c r="G36" s="15"/>
      <c r="H36" s="16"/>
      <c r="I36" s="11"/>
      <c r="J36" s="11"/>
      <c r="K36" s="15"/>
      <c r="L36" s="23">
        <v>5.87</v>
      </c>
      <c r="M36" s="24">
        <v>2.15</v>
      </c>
      <c r="N36" s="25">
        <v>42.93</v>
      </c>
      <c r="O36" s="26"/>
      <c r="P36" s="26"/>
      <c r="Q36" s="29">
        <v>42.93</v>
      </c>
      <c r="R36" s="26">
        <v>9</v>
      </c>
      <c r="S36" s="30">
        <v>0.45</v>
      </c>
      <c r="T36" s="26">
        <v>6</v>
      </c>
      <c r="U36" s="31">
        <v>0</v>
      </c>
      <c r="V36" s="26"/>
      <c r="W36" s="26"/>
      <c r="X36" s="29">
        <f t="shared" si="4"/>
        <v>0.45</v>
      </c>
      <c r="Y36" s="36"/>
      <c r="Z36" s="36"/>
      <c r="AA36" s="37">
        <v>0.42</v>
      </c>
      <c r="AB36" s="38">
        <v>0.21</v>
      </c>
      <c r="AC36" s="36"/>
      <c r="AD36" s="36"/>
      <c r="AE36" s="39">
        <v>0.21</v>
      </c>
      <c r="AF36" s="40">
        <v>84.78</v>
      </c>
      <c r="AG36" s="45">
        <v>0.848</v>
      </c>
      <c r="AH36" s="46">
        <v>0</v>
      </c>
      <c r="AI36" s="47"/>
      <c r="AJ36" s="48">
        <v>0</v>
      </c>
      <c r="AK36" s="49"/>
      <c r="AL36" s="49"/>
      <c r="AM36" s="49"/>
      <c r="AN36" s="49"/>
      <c r="AO36" s="56">
        <v>0.848</v>
      </c>
      <c r="AP36" s="57"/>
      <c r="AQ36" s="57"/>
      <c r="AR36" s="57"/>
      <c r="AS36" s="57"/>
      <c r="AT36" s="57"/>
      <c r="AU36" s="57"/>
      <c r="AV36" s="57">
        <v>0.24</v>
      </c>
      <c r="AW36" s="60" t="s">
        <v>53</v>
      </c>
      <c r="AX36" s="26">
        <v>0</v>
      </c>
      <c r="AY36" s="60" t="s">
        <v>53</v>
      </c>
      <c r="AZ36" s="26">
        <v>0</v>
      </c>
      <c r="BA36" s="60" t="s">
        <v>53</v>
      </c>
      <c r="BB36" s="26">
        <v>0</v>
      </c>
      <c r="BC36" s="60" t="s">
        <v>53</v>
      </c>
      <c r="BD36" s="26">
        <v>0</v>
      </c>
      <c r="BE36" s="65">
        <v>0</v>
      </c>
      <c r="BF36" s="22">
        <f t="shared" ref="BF36:BF67" si="5">BE36+AX36+AV36</f>
        <v>0.24</v>
      </c>
      <c r="BG36" s="66">
        <f t="shared" si="3"/>
        <v>50.548</v>
      </c>
    </row>
    <row r="37" ht="17" customHeight="1" spans="1:59">
      <c r="A37" s="13" t="s">
        <v>215</v>
      </c>
      <c r="B37" s="14" t="s">
        <v>216</v>
      </c>
      <c r="C37" s="15" t="s">
        <v>217</v>
      </c>
      <c r="D37" s="16" t="s">
        <v>189</v>
      </c>
      <c r="E37" s="8">
        <v>0.5</v>
      </c>
      <c r="F37" s="11"/>
      <c r="G37" s="15"/>
      <c r="H37" s="16" t="s">
        <v>218</v>
      </c>
      <c r="I37" s="8">
        <v>0.1</v>
      </c>
      <c r="J37" s="11"/>
      <c r="K37" s="15"/>
      <c r="L37" s="23">
        <v>6.53</v>
      </c>
      <c r="M37" s="24">
        <v>3.05</v>
      </c>
      <c r="N37" s="25">
        <v>48.29</v>
      </c>
      <c r="O37" s="26"/>
      <c r="P37" s="26"/>
      <c r="Q37" s="29">
        <v>48.29</v>
      </c>
      <c r="R37" s="26">
        <v>92</v>
      </c>
      <c r="S37" s="30">
        <v>4.6</v>
      </c>
      <c r="T37" s="26">
        <v>60</v>
      </c>
      <c r="U37" s="31">
        <v>1.2</v>
      </c>
      <c r="V37" s="32" t="s">
        <v>219</v>
      </c>
      <c r="W37" s="31">
        <v>1.35</v>
      </c>
      <c r="X37" s="29">
        <f t="shared" si="4"/>
        <v>7.15</v>
      </c>
      <c r="Y37" s="36"/>
      <c r="Z37" s="36"/>
      <c r="AA37" s="37">
        <v>0.92</v>
      </c>
      <c r="AB37" s="38">
        <v>0.46</v>
      </c>
      <c r="AC37" s="36"/>
      <c r="AD37" s="36"/>
      <c r="AE37" s="39">
        <v>0.46</v>
      </c>
      <c r="AF37" s="40">
        <v>84.3</v>
      </c>
      <c r="AG37" s="45">
        <v>0.843</v>
      </c>
      <c r="AH37" s="46">
        <v>24</v>
      </c>
      <c r="AI37" s="47"/>
      <c r="AJ37" s="48">
        <v>1.2</v>
      </c>
      <c r="AK37" s="49"/>
      <c r="AL37" s="49"/>
      <c r="AM37" s="49"/>
      <c r="AN37" s="49"/>
      <c r="AO37" s="56">
        <v>2.043</v>
      </c>
      <c r="AP37" s="32" t="s">
        <v>220</v>
      </c>
      <c r="AQ37" s="57">
        <v>0.24</v>
      </c>
      <c r="AR37" s="57"/>
      <c r="AS37" s="57"/>
      <c r="AT37" s="57"/>
      <c r="AU37" s="57"/>
      <c r="AV37" s="57">
        <v>0.024</v>
      </c>
      <c r="AW37" s="60" t="s">
        <v>53</v>
      </c>
      <c r="AX37" s="26">
        <v>0</v>
      </c>
      <c r="AY37" s="60" t="s">
        <v>221</v>
      </c>
      <c r="AZ37" s="26">
        <v>2.08</v>
      </c>
      <c r="BA37" s="60" t="s">
        <v>53</v>
      </c>
      <c r="BB37" s="26">
        <v>0</v>
      </c>
      <c r="BC37" s="60" t="s">
        <v>55</v>
      </c>
      <c r="BD37" s="26">
        <v>0.36</v>
      </c>
      <c r="BE37" s="65">
        <v>2.44</v>
      </c>
      <c r="BF37" s="22">
        <f t="shared" si="5"/>
        <v>2.464</v>
      </c>
      <c r="BG37" s="66">
        <f t="shared" si="3"/>
        <v>66.937</v>
      </c>
    </row>
    <row r="38" ht="19" customHeight="1" spans="1:59">
      <c r="A38" s="13" t="s">
        <v>222</v>
      </c>
      <c r="B38" s="14" t="s">
        <v>223</v>
      </c>
      <c r="C38" s="15" t="s">
        <v>224</v>
      </c>
      <c r="D38" s="16" t="s">
        <v>189</v>
      </c>
      <c r="E38" s="8">
        <v>0.5</v>
      </c>
      <c r="F38" s="11"/>
      <c r="G38" s="15"/>
      <c r="H38" s="16" t="s">
        <v>225</v>
      </c>
      <c r="I38" s="8">
        <v>0.1</v>
      </c>
      <c r="J38" s="11"/>
      <c r="K38" s="15"/>
      <c r="L38" s="23">
        <v>6.07</v>
      </c>
      <c r="M38" s="24">
        <v>1.58</v>
      </c>
      <c r="N38" s="25">
        <v>39.47</v>
      </c>
      <c r="O38" s="26"/>
      <c r="P38" s="26"/>
      <c r="Q38" s="29">
        <v>39.47</v>
      </c>
      <c r="R38" s="26">
        <v>80.5</v>
      </c>
      <c r="S38" s="30">
        <v>4.025</v>
      </c>
      <c r="T38" s="26">
        <v>60</v>
      </c>
      <c r="U38" s="31">
        <v>1.2</v>
      </c>
      <c r="V38" s="26"/>
      <c r="W38" s="26"/>
      <c r="X38" s="29">
        <f t="shared" si="4"/>
        <v>5.225</v>
      </c>
      <c r="Y38" s="36"/>
      <c r="Z38" s="36"/>
      <c r="AA38" s="37">
        <v>0.75</v>
      </c>
      <c r="AB38" s="38">
        <v>0.38</v>
      </c>
      <c r="AC38" s="36"/>
      <c r="AD38" s="36"/>
      <c r="AE38" s="39">
        <v>0.38</v>
      </c>
      <c r="AF38" s="40">
        <v>80.52</v>
      </c>
      <c r="AG38" s="45">
        <v>0.805</v>
      </c>
      <c r="AH38" s="46">
        <v>12</v>
      </c>
      <c r="AI38" s="47"/>
      <c r="AJ38" s="48">
        <v>0</v>
      </c>
      <c r="AK38" s="49"/>
      <c r="AL38" s="49"/>
      <c r="AM38" s="49"/>
      <c r="AN38" s="49"/>
      <c r="AO38" s="56">
        <v>0.805</v>
      </c>
      <c r="AP38" s="57"/>
      <c r="AQ38" s="57"/>
      <c r="AR38" s="32" t="s">
        <v>226</v>
      </c>
      <c r="AS38" s="57">
        <v>0.024</v>
      </c>
      <c r="AT38" s="57"/>
      <c r="AU38" s="57"/>
      <c r="AV38" s="57">
        <v>0</v>
      </c>
      <c r="AW38" s="60" t="s">
        <v>53</v>
      </c>
      <c r="AX38" s="26">
        <v>0</v>
      </c>
      <c r="AY38" s="60" t="s">
        <v>143</v>
      </c>
      <c r="AZ38" s="26">
        <v>1.68</v>
      </c>
      <c r="BA38" s="60" t="s">
        <v>53</v>
      </c>
      <c r="BB38" s="26">
        <v>0</v>
      </c>
      <c r="BC38" s="60" t="s">
        <v>53</v>
      </c>
      <c r="BD38" s="26">
        <v>0</v>
      </c>
      <c r="BE38" s="65">
        <v>1.68</v>
      </c>
      <c r="BF38" s="22">
        <f t="shared" si="5"/>
        <v>1.68</v>
      </c>
      <c r="BG38" s="66">
        <f t="shared" si="3"/>
        <v>53.63</v>
      </c>
    </row>
    <row r="39" ht="17" customHeight="1" spans="1:59">
      <c r="A39" s="13" t="s">
        <v>227</v>
      </c>
      <c r="B39" s="14" t="s">
        <v>228</v>
      </c>
      <c r="C39" s="15" t="s">
        <v>206</v>
      </c>
      <c r="D39" s="16" t="s">
        <v>189</v>
      </c>
      <c r="E39" s="11">
        <v>0.5</v>
      </c>
      <c r="F39" s="11"/>
      <c r="G39" s="15"/>
      <c r="H39" s="16" t="s">
        <v>88</v>
      </c>
      <c r="I39" s="11">
        <v>0.1</v>
      </c>
      <c r="J39" s="11"/>
      <c r="K39" s="15"/>
      <c r="L39" s="23">
        <v>6.05</v>
      </c>
      <c r="M39" s="24">
        <v>1.98</v>
      </c>
      <c r="N39" s="25">
        <v>41.88</v>
      </c>
      <c r="O39" s="26" t="s">
        <v>72</v>
      </c>
      <c r="P39" s="26">
        <v>0.45</v>
      </c>
      <c r="Q39" s="29">
        <v>42.33</v>
      </c>
      <c r="R39" s="26">
        <v>84</v>
      </c>
      <c r="S39" s="30">
        <v>4.2</v>
      </c>
      <c r="T39" s="26">
        <v>60</v>
      </c>
      <c r="U39" s="31">
        <v>1.2</v>
      </c>
      <c r="V39" s="26"/>
      <c r="W39" s="26"/>
      <c r="X39" s="29">
        <f t="shared" si="4"/>
        <v>5.4</v>
      </c>
      <c r="Y39" s="36"/>
      <c r="Z39" s="36"/>
      <c r="AA39" s="37">
        <v>0.92</v>
      </c>
      <c r="AB39" s="38">
        <v>0.46</v>
      </c>
      <c r="AC39" s="36"/>
      <c r="AD39" s="36"/>
      <c r="AE39" s="39">
        <v>0.46</v>
      </c>
      <c r="AF39" s="40">
        <v>78.58</v>
      </c>
      <c r="AG39" s="45">
        <v>0.786</v>
      </c>
      <c r="AH39" s="46">
        <v>104.5</v>
      </c>
      <c r="AI39" s="47">
        <f>AH39*0.05</f>
        <v>5.225</v>
      </c>
      <c r="AJ39" s="48">
        <v>3</v>
      </c>
      <c r="AK39" s="49"/>
      <c r="AL39" s="49"/>
      <c r="AM39" s="49"/>
      <c r="AN39" s="49"/>
      <c r="AO39" s="56">
        <v>3.786</v>
      </c>
      <c r="AP39" s="57"/>
      <c r="AQ39" s="57"/>
      <c r="AR39" s="57"/>
      <c r="AS39" s="57"/>
      <c r="AT39" s="57"/>
      <c r="AU39" s="57"/>
      <c r="AV39" s="57">
        <v>0</v>
      </c>
      <c r="AW39" s="60" t="s">
        <v>53</v>
      </c>
      <c r="AX39" s="26">
        <v>0</v>
      </c>
      <c r="AY39" s="60" t="s">
        <v>229</v>
      </c>
      <c r="AZ39" s="26">
        <v>2.56</v>
      </c>
      <c r="BA39" s="60" t="s">
        <v>54</v>
      </c>
      <c r="BB39" s="26">
        <v>0.44</v>
      </c>
      <c r="BC39" s="60" t="s">
        <v>53</v>
      </c>
      <c r="BD39" s="26">
        <v>0</v>
      </c>
      <c r="BE39" s="65">
        <v>3</v>
      </c>
      <c r="BF39" s="22">
        <f t="shared" si="5"/>
        <v>3</v>
      </c>
      <c r="BG39" s="66">
        <f t="shared" si="3"/>
        <v>61.026</v>
      </c>
    </row>
    <row r="40" ht="15" spans="1:59">
      <c r="A40" s="13" t="s">
        <v>230</v>
      </c>
      <c r="B40" s="14" t="s">
        <v>231</v>
      </c>
      <c r="C40" s="15" t="s">
        <v>206</v>
      </c>
      <c r="D40" s="16" t="s">
        <v>189</v>
      </c>
      <c r="E40" s="11">
        <v>0.5</v>
      </c>
      <c r="F40" s="11"/>
      <c r="G40" s="15"/>
      <c r="H40" s="16"/>
      <c r="I40" s="11"/>
      <c r="J40" s="11"/>
      <c r="K40" s="15"/>
      <c r="L40" s="23">
        <v>5.95</v>
      </c>
      <c r="M40" s="24">
        <v>1.47</v>
      </c>
      <c r="N40" s="25">
        <v>38.81</v>
      </c>
      <c r="O40" s="26"/>
      <c r="P40" s="26"/>
      <c r="Q40" s="29">
        <v>38.81</v>
      </c>
      <c r="R40" s="26">
        <v>57.5</v>
      </c>
      <c r="S40" s="30">
        <v>2.875</v>
      </c>
      <c r="T40" s="26">
        <v>4</v>
      </c>
      <c r="U40" s="31">
        <v>0</v>
      </c>
      <c r="V40" s="26"/>
      <c r="W40" s="26"/>
      <c r="X40" s="29">
        <f t="shared" si="4"/>
        <v>2.875</v>
      </c>
      <c r="Y40" s="36"/>
      <c r="Z40" s="36"/>
      <c r="AA40" s="37">
        <v>0.25</v>
      </c>
      <c r="AB40" s="38">
        <v>0.13</v>
      </c>
      <c r="AC40" s="36"/>
      <c r="AD40" s="36"/>
      <c r="AE40" s="39">
        <v>0.13</v>
      </c>
      <c r="AF40" s="40">
        <v>78.3</v>
      </c>
      <c r="AG40" s="45">
        <v>0.783</v>
      </c>
      <c r="AH40" s="46">
        <v>0</v>
      </c>
      <c r="AI40" s="47"/>
      <c r="AJ40" s="48">
        <v>0</v>
      </c>
      <c r="AK40" s="49"/>
      <c r="AL40" s="49"/>
      <c r="AM40" s="49"/>
      <c r="AN40" s="49"/>
      <c r="AO40" s="56">
        <v>0.783</v>
      </c>
      <c r="AP40" s="57"/>
      <c r="AQ40" s="57"/>
      <c r="AR40" s="57"/>
      <c r="AS40" s="57"/>
      <c r="AT40" s="57"/>
      <c r="AU40" s="57"/>
      <c r="AV40" s="57">
        <v>0.084</v>
      </c>
      <c r="AW40" s="60" t="s">
        <v>53</v>
      </c>
      <c r="AX40" s="26">
        <v>0</v>
      </c>
      <c r="AY40" s="60" t="s">
        <v>232</v>
      </c>
      <c r="AZ40" s="26">
        <v>1.68</v>
      </c>
      <c r="BA40" s="60" t="s">
        <v>233</v>
      </c>
      <c r="BB40" s="26">
        <v>0.44</v>
      </c>
      <c r="BC40" s="60" t="s">
        <v>53</v>
      </c>
      <c r="BD40" s="26">
        <v>0</v>
      </c>
      <c r="BE40" s="65">
        <v>2.12</v>
      </c>
      <c r="BF40" s="22">
        <f t="shared" si="5"/>
        <v>2.204</v>
      </c>
      <c r="BG40" s="66">
        <f t="shared" si="3"/>
        <v>50.752</v>
      </c>
    </row>
    <row r="41" ht="17" customHeight="1" spans="1:59">
      <c r="A41" s="13" t="s">
        <v>234</v>
      </c>
      <c r="B41" s="14" t="s">
        <v>235</v>
      </c>
      <c r="C41" s="15" t="s">
        <v>236</v>
      </c>
      <c r="D41" s="16" t="s">
        <v>189</v>
      </c>
      <c r="E41" s="11">
        <v>0.5</v>
      </c>
      <c r="F41" s="11"/>
      <c r="G41" s="15"/>
      <c r="H41" s="16"/>
      <c r="I41" s="11"/>
      <c r="J41" s="11"/>
      <c r="K41" s="15"/>
      <c r="L41" s="23">
        <v>6.01</v>
      </c>
      <c r="M41" s="24">
        <v>1.49</v>
      </c>
      <c r="N41" s="25">
        <v>38.93</v>
      </c>
      <c r="O41" s="26"/>
      <c r="P41" s="26"/>
      <c r="Q41" s="29">
        <v>38.93</v>
      </c>
      <c r="R41" s="26">
        <v>32.5</v>
      </c>
      <c r="S41" s="30">
        <v>1.625</v>
      </c>
      <c r="T41" s="26">
        <v>60</v>
      </c>
      <c r="U41" s="31">
        <v>1.2</v>
      </c>
      <c r="V41" s="26"/>
      <c r="W41" s="26"/>
      <c r="X41" s="29">
        <f t="shared" si="4"/>
        <v>2.825</v>
      </c>
      <c r="Y41" s="36"/>
      <c r="Z41" s="36"/>
      <c r="AA41" s="37">
        <v>0.08</v>
      </c>
      <c r="AB41" s="38">
        <v>0.04</v>
      </c>
      <c r="AC41" s="36"/>
      <c r="AD41" s="36"/>
      <c r="AE41" s="39">
        <v>0.04</v>
      </c>
      <c r="AF41" s="40">
        <v>80.09</v>
      </c>
      <c r="AG41" s="45">
        <v>0.801</v>
      </c>
      <c r="AH41" s="46">
        <v>0</v>
      </c>
      <c r="AI41" s="47"/>
      <c r="AJ41" s="48">
        <v>0</v>
      </c>
      <c r="AK41" s="49"/>
      <c r="AL41" s="49"/>
      <c r="AM41" s="49"/>
      <c r="AN41" s="49"/>
      <c r="AO41" s="56">
        <v>0.801</v>
      </c>
      <c r="AP41" s="32" t="s">
        <v>237</v>
      </c>
      <c r="AQ41" s="57">
        <v>0</v>
      </c>
      <c r="AR41" s="32" t="s">
        <v>238</v>
      </c>
      <c r="AS41" s="57">
        <v>0.084</v>
      </c>
      <c r="AT41" s="57"/>
      <c r="AU41" s="57"/>
      <c r="AV41" s="57">
        <v>0</v>
      </c>
      <c r="AW41" s="60" t="s">
        <v>53</v>
      </c>
      <c r="AX41" s="26">
        <v>0</v>
      </c>
      <c r="AY41" s="60" t="s">
        <v>54</v>
      </c>
      <c r="AZ41" s="26">
        <v>2.08</v>
      </c>
      <c r="BA41" s="60" t="s">
        <v>53</v>
      </c>
      <c r="BB41" s="26">
        <v>0</v>
      </c>
      <c r="BC41" s="60" t="s">
        <v>53</v>
      </c>
      <c r="BD41" s="26">
        <v>0</v>
      </c>
      <c r="BE41" s="65">
        <v>2.08</v>
      </c>
      <c r="BF41" s="22">
        <f t="shared" si="5"/>
        <v>2.08</v>
      </c>
      <c r="BG41" s="66">
        <f t="shared" ref="BG41:BG56" si="6">BF41+AO41+AE41+X41+Q41+L41</f>
        <v>50.686</v>
      </c>
    </row>
    <row r="42" ht="15" spans="1:59">
      <c r="A42" s="13" t="s">
        <v>239</v>
      </c>
      <c r="B42" s="14" t="s">
        <v>240</v>
      </c>
      <c r="C42" s="15" t="s">
        <v>241</v>
      </c>
      <c r="D42" s="16" t="s">
        <v>189</v>
      </c>
      <c r="E42" s="11">
        <v>0.5</v>
      </c>
      <c r="F42" s="11"/>
      <c r="G42" s="15"/>
      <c r="H42" s="16"/>
      <c r="I42" s="11"/>
      <c r="J42" s="11"/>
      <c r="K42" s="15"/>
      <c r="L42" s="23">
        <v>5.92</v>
      </c>
      <c r="M42" s="24">
        <v>1.99</v>
      </c>
      <c r="N42" s="25">
        <v>41.95</v>
      </c>
      <c r="O42" s="26"/>
      <c r="P42" s="26"/>
      <c r="Q42" s="29">
        <v>41.95</v>
      </c>
      <c r="R42" s="26">
        <v>80.5</v>
      </c>
      <c r="S42" s="30">
        <v>4.025</v>
      </c>
      <c r="T42" s="26">
        <v>60</v>
      </c>
      <c r="U42" s="31">
        <v>1.2</v>
      </c>
      <c r="V42" s="26"/>
      <c r="W42" s="26"/>
      <c r="X42" s="29">
        <f t="shared" si="4"/>
        <v>5.225</v>
      </c>
      <c r="Y42" s="36"/>
      <c r="Z42" s="36"/>
      <c r="AA42" s="37">
        <v>1</v>
      </c>
      <c r="AB42" s="38">
        <v>0.5</v>
      </c>
      <c r="AC42" s="36"/>
      <c r="AD42" s="36"/>
      <c r="AE42" s="39">
        <v>0.5</v>
      </c>
      <c r="AF42" s="40">
        <v>78.58</v>
      </c>
      <c r="AG42" s="45">
        <v>0.786</v>
      </c>
      <c r="AH42" s="46">
        <v>184</v>
      </c>
      <c r="AI42" s="47">
        <f>AH42*0.05</f>
        <v>9.2</v>
      </c>
      <c r="AJ42" s="48">
        <v>3</v>
      </c>
      <c r="AK42" s="49"/>
      <c r="AL42" s="49"/>
      <c r="AM42" s="49"/>
      <c r="AN42" s="49"/>
      <c r="AO42" s="56">
        <v>3.786</v>
      </c>
      <c r="AP42" s="57"/>
      <c r="AQ42" s="57"/>
      <c r="AR42" s="57"/>
      <c r="AS42" s="57"/>
      <c r="AT42" s="57"/>
      <c r="AU42" s="57"/>
      <c r="AV42" s="57">
        <v>0</v>
      </c>
      <c r="AW42" s="60" t="s">
        <v>53</v>
      </c>
      <c r="AX42" s="26">
        <v>0</v>
      </c>
      <c r="AY42" s="60" t="s">
        <v>242</v>
      </c>
      <c r="AZ42" s="26">
        <v>2.08</v>
      </c>
      <c r="BA42" s="60" t="s">
        <v>179</v>
      </c>
      <c r="BB42" s="26">
        <v>0.44</v>
      </c>
      <c r="BC42" s="60" t="s">
        <v>53</v>
      </c>
      <c r="BD42" s="26">
        <v>0</v>
      </c>
      <c r="BE42" s="65">
        <v>2.52</v>
      </c>
      <c r="BF42" s="22">
        <f t="shared" si="5"/>
        <v>2.52</v>
      </c>
      <c r="BG42" s="66">
        <f t="shared" si="6"/>
        <v>59.901</v>
      </c>
    </row>
    <row r="43" ht="15" spans="1:59">
      <c r="A43" s="13" t="s">
        <v>243</v>
      </c>
      <c r="B43" s="14" t="s">
        <v>244</v>
      </c>
      <c r="C43" s="15" t="s">
        <v>245</v>
      </c>
      <c r="D43" s="16" t="s">
        <v>189</v>
      </c>
      <c r="E43" s="11">
        <v>0.5</v>
      </c>
      <c r="F43" s="11"/>
      <c r="G43" s="15"/>
      <c r="H43" s="16"/>
      <c r="I43" s="11"/>
      <c r="J43" s="11"/>
      <c r="K43" s="15"/>
      <c r="L43" s="23">
        <v>6.23</v>
      </c>
      <c r="M43" s="24">
        <v>3.52</v>
      </c>
      <c r="N43" s="25">
        <v>51.15</v>
      </c>
      <c r="O43" s="26"/>
      <c r="P43" s="26"/>
      <c r="Q43" s="29">
        <v>51.15</v>
      </c>
      <c r="R43" s="26">
        <v>89</v>
      </c>
      <c r="S43" s="30">
        <v>4.45</v>
      </c>
      <c r="T43" s="26">
        <v>60</v>
      </c>
      <c r="U43" s="31">
        <v>1.2</v>
      </c>
      <c r="V43" s="26"/>
      <c r="W43" s="26"/>
      <c r="X43" s="29">
        <f t="shared" si="4"/>
        <v>5.65</v>
      </c>
      <c r="Y43" s="36"/>
      <c r="Z43" s="36"/>
      <c r="AA43" s="37">
        <v>0.92</v>
      </c>
      <c r="AB43" s="38">
        <v>0.46</v>
      </c>
      <c r="AC43" s="36"/>
      <c r="AD43" s="36"/>
      <c r="AE43" s="39">
        <v>0.46</v>
      </c>
      <c r="AF43" s="40">
        <v>78.58</v>
      </c>
      <c r="AG43" s="45">
        <v>0.786</v>
      </c>
      <c r="AH43" s="46">
        <v>182</v>
      </c>
      <c r="AI43" s="47">
        <f>AH43*0.05</f>
        <v>9.1</v>
      </c>
      <c r="AJ43" s="48">
        <v>3</v>
      </c>
      <c r="AK43" s="50" t="s">
        <v>246</v>
      </c>
      <c r="AL43" s="49">
        <v>1</v>
      </c>
      <c r="AM43" s="49"/>
      <c r="AN43" s="49"/>
      <c r="AO43" s="56">
        <v>4.786</v>
      </c>
      <c r="AP43" s="57"/>
      <c r="AQ43" s="57"/>
      <c r="AR43" s="57"/>
      <c r="AS43" s="57"/>
      <c r="AT43" s="57"/>
      <c r="AU43" s="57"/>
      <c r="AV43" s="57">
        <v>0</v>
      </c>
      <c r="AW43" s="60" t="s">
        <v>53</v>
      </c>
      <c r="AX43" s="26">
        <v>0</v>
      </c>
      <c r="AY43" s="60" t="s">
        <v>98</v>
      </c>
      <c r="AZ43" s="26">
        <v>2.32</v>
      </c>
      <c r="BA43" s="60" t="s">
        <v>247</v>
      </c>
      <c r="BB43" s="26">
        <v>0.44</v>
      </c>
      <c r="BC43" s="60" t="s">
        <v>248</v>
      </c>
      <c r="BD43" s="26">
        <v>0.6</v>
      </c>
      <c r="BE43" s="65">
        <v>3.36</v>
      </c>
      <c r="BF43" s="22">
        <f t="shared" si="5"/>
        <v>3.36</v>
      </c>
      <c r="BG43" s="66">
        <f t="shared" si="6"/>
        <v>71.636</v>
      </c>
    </row>
    <row r="44" ht="20" customHeight="1" spans="1:59">
      <c r="A44" s="13" t="s">
        <v>249</v>
      </c>
      <c r="B44" s="14" t="s">
        <v>250</v>
      </c>
      <c r="C44" s="15" t="s">
        <v>251</v>
      </c>
      <c r="D44" s="16" t="s">
        <v>189</v>
      </c>
      <c r="E44" s="11">
        <v>0.5</v>
      </c>
      <c r="F44" s="11"/>
      <c r="G44" s="15"/>
      <c r="H44" s="16" t="s">
        <v>88</v>
      </c>
      <c r="I44" s="11">
        <v>0.1</v>
      </c>
      <c r="J44" s="11"/>
      <c r="K44" s="15"/>
      <c r="L44" s="23">
        <v>6.08</v>
      </c>
      <c r="M44" s="24">
        <v>1.78</v>
      </c>
      <c r="N44" s="25">
        <v>40.68</v>
      </c>
      <c r="O44" s="26"/>
      <c r="P44" s="26"/>
      <c r="Q44" s="29">
        <v>40.68</v>
      </c>
      <c r="R44" s="26">
        <v>81</v>
      </c>
      <c r="S44" s="30">
        <v>4.05</v>
      </c>
      <c r="T44" s="26">
        <v>60</v>
      </c>
      <c r="U44" s="31">
        <v>1.2</v>
      </c>
      <c r="V44" s="26"/>
      <c r="W44" s="26"/>
      <c r="X44" s="29">
        <f t="shared" si="4"/>
        <v>5.25</v>
      </c>
      <c r="Y44" s="36"/>
      <c r="Z44" s="36"/>
      <c r="AA44" s="37">
        <v>1</v>
      </c>
      <c r="AB44" s="38">
        <v>0.5</v>
      </c>
      <c r="AC44" s="36"/>
      <c r="AD44" s="36"/>
      <c r="AE44" s="39">
        <v>0.5</v>
      </c>
      <c r="AF44" s="40">
        <v>78.58</v>
      </c>
      <c r="AG44" s="45">
        <v>0.786</v>
      </c>
      <c r="AH44" s="46">
        <v>216.5</v>
      </c>
      <c r="AI44" s="47">
        <f>AH44*0.05</f>
        <v>10.825</v>
      </c>
      <c r="AJ44" s="48">
        <v>3</v>
      </c>
      <c r="AK44" s="49"/>
      <c r="AL44" s="49"/>
      <c r="AM44" s="49"/>
      <c r="AN44" s="49"/>
      <c r="AO44" s="56">
        <v>3.786</v>
      </c>
      <c r="AP44" s="57"/>
      <c r="AQ44" s="57"/>
      <c r="AR44" s="57"/>
      <c r="AS44" s="57"/>
      <c r="AT44" s="57"/>
      <c r="AU44" s="57"/>
      <c r="AV44" s="57">
        <v>0.72</v>
      </c>
      <c r="AW44" s="60" t="s">
        <v>53</v>
      </c>
      <c r="AX44" s="26">
        <v>0</v>
      </c>
      <c r="AY44" s="60" t="s">
        <v>53</v>
      </c>
      <c r="AZ44" s="26">
        <v>0</v>
      </c>
      <c r="BA44" s="60" t="s">
        <v>53</v>
      </c>
      <c r="BB44" s="26">
        <v>0</v>
      </c>
      <c r="BC44" s="60" t="s">
        <v>53</v>
      </c>
      <c r="BD44" s="26">
        <v>0</v>
      </c>
      <c r="BE44" s="65">
        <v>0</v>
      </c>
      <c r="BF44" s="22">
        <f t="shared" si="5"/>
        <v>0.72</v>
      </c>
      <c r="BG44" s="66">
        <f t="shared" si="6"/>
        <v>57.016</v>
      </c>
    </row>
    <row r="45" ht="16" customHeight="1" spans="1:59">
      <c r="A45" s="13" t="s">
        <v>252</v>
      </c>
      <c r="B45" s="14" t="s">
        <v>253</v>
      </c>
      <c r="C45" s="15" t="s">
        <v>254</v>
      </c>
      <c r="D45" s="16" t="s">
        <v>189</v>
      </c>
      <c r="E45" s="11">
        <v>0.5</v>
      </c>
      <c r="F45" s="11"/>
      <c r="G45" s="15"/>
      <c r="H45" s="16"/>
      <c r="I45" s="11"/>
      <c r="J45" s="11"/>
      <c r="K45" s="15"/>
      <c r="L45" s="23">
        <v>6.17</v>
      </c>
      <c r="M45" s="24">
        <v>3.03</v>
      </c>
      <c r="N45" s="25">
        <v>48.21</v>
      </c>
      <c r="O45" s="26"/>
      <c r="P45" s="26"/>
      <c r="Q45" s="29">
        <v>48.21</v>
      </c>
      <c r="R45" s="26">
        <v>88.5</v>
      </c>
      <c r="S45" s="30">
        <v>4.425</v>
      </c>
      <c r="T45" s="26">
        <v>60</v>
      </c>
      <c r="U45" s="31">
        <v>1.2</v>
      </c>
      <c r="V45" s="26"/>
      <c r="W45" s="26"/>
      <c r="X45" s="29">
        <f t="shared" si="4"/>
        <v>5.625</v>
      </c>
      <c r="Y45" s="36"/>
      <c r="Z45" s="36"/>
      <c r="AA45" s="37">
        <v>0.75</v>
      </c>
      <c r="AB45" s="38">
        <v>0.38</v>
      </c>
      <c r="AC45" s="36" t="s">
        <v>153</v>
      </c>
      <c r="AD45" s="36">
        <v>0.3</v>
      </c>
      <c r="AE45" s="39">
        <v>0.68</v>
      </c>
      <c r="AF45" s="40">
        <v>78.08</v>
      </c>
      <c r="AG45" s="45">
        <v>0.781</v>
      </c>
      <c r="AH45" s="46">
        <v>211.5</v>
      </c>
      <c r="AI45" s="47">
        <f>AH45*0.05</f>
        <v>10.575</v>
      </c>
      <c r="AJ45" s="48">
        <v>3</v>
      </c>
      <c r="AK45" s="50" t="s">
        <v>255</v>
      </c>
      <c r="AL45" s="49">
        <v>0.75</v>
      </c>
      <c r="AM45" s="49"/>
      <c r="AN45" s="49"/>
      <c r="AO45" s="56">
        <v>4.531</v>
      </c>
      <c r="AP45" s="57"/>
      <c r="AQ45" s="57"/>
      <c r="AR45" s="58" t="s">
        <v>256</v>
      </c>
      <c r="AS45" s="57">
        <v>0.72</v>
      </c>
      <c r="AT45" s="57"/>
      <c r="AU45" s="57"/>
      <c r="AV45" s="57">
        <v>0.036</v>
      </c>
      <c r="AW45" s="60" t="s">
        <v>53</v>
      </c>
      <c r="AX45" s="26">
        <v>0</v>
      </c>
      <c r="AY45" s="60" t="s">
        <v>257</v>
      </c>
      <c r="AZ45" s="26">
        <v>2.08</v>
      </c>
      <c r="BA45" s="60" t="s">
        <v>233</v>
      </c>
      <c r="BB45" s="26">
        <v>0.44</v>
      </c>
      <c r="BC45" s="60" t="s">
        <v>53</v>
      </c>
      <c r="BD45" s="26">
        <v>0</v>
      </c>
      <c r="BE45" s="65">
        <v>2.52</v>
      </c>
      <c r="BF45" s="22">
        <f t="shared" si="5"/>
        <v>2.556</v>
      </c>
      <c r="BG45" s="66">
        <f t="shared" si="6"/>
        <v>67.772</v>
      </c>
    </row>
    <row r="46" ht="19" customHeight="1" spans="1:59">
      <c r="A46" s="13" t="s">
        <v>258</v>
      </c>
      <c r="B46" s="14" t="s">
        <v>259</v>
      </c>
      <c r="C46" s="15" t="s">
        <v>245</v>
      </c>
      <c r="D46" s="16" t="s">
        <v>189</v>
      </c>
      <c r="E46" s="11">
        <v>0.5</v>
      </c>
      <c r="F46" s="11"/>
      <c r="G46" s="15"/>
      <c r="H46" s="16"/>
      <c r="I46" s="11"/>
      <c r="J46" s="11"/>
      <c r="K46" s="15"/>
      <c r="L46" s="23">
        <v>6.23</v>
      </c>
      <c r="M46" s="24">
        <v>2.77</v>
      </c>
      <c r="N46" s="25">
        <v>46.61</v>
      </c>
      <c r="O46" s="26" t="s">
        <v>72</v>
      </c>
      <c r="P46" s="26">
        <v>0.45</v>
      </c>
      <c r="Q46" s="29">
        <v>47.06</v>
      </c>
      <c r="R46" s="26">
        <v>84</v>
      </c>
      <c r="S46" s="30">
        <v>4.2</v>
      </c>
      <c r="T46" s="26">
        <v>60</v>
      </c>
      <c r="U46" s="31">
        <v>1.2</v>
      </c>
      <c r="V46" s="26"/>
      <c r="W46" s="26"/>
      <c r="X46" s="29">
        <f t="shared" si="4"/>
        <v>5.4</v>
      </c>
      <c r="Y46" s="36"/>
      <c r="Z46" s="36"/>
      <c r="AA46" s="37">
        <v>1</v>
      </c>
      <c r="AB46" s="38">
        <v>0.5</v>
      </c>
      <c r="AC46" s="36"/>
      <c r="AD46" s="36"/>
      <c r="AE46" s="39">
        <v>0.5</v>
      </c>
      <c r="AF46" s="40">
        <v>80.52</v>
      </c>
      <c r="AG46" s="45">
        <v>0.805</v>
      </c>
      <c r="AH46" s="46">
        <v>0</v>
      </c>
      <c r="AI46" s="47"/>
      <c r="AJ46" s="48">
        <v>0</v>
      </c>
      <c r="AK46" s="49"/>
      <c r="AL46" s="49"/>
      <c r="AM46" s="49"/>
      <c r="AN46" s="49"/>
      <c r="AO46" s="56">
        <v>0.805</v>
      </c>
      <c r="AP46" s="57"/>
      <c r="AQ46" s="57"/>
      <c r="AR46" s="32" t="s">
        <v>89</v>
      </c>
      <c r="AS46" s="57">
        <v>0.036</v>
      </c>
      <c r="AT46" s="57"/>
      <c r="AU46" s="57"/>
      <c r="AV46" s="57">
        <v>0</v>
      </c>
      <c r="AW46" s="60" t="s">
        <v>53</v>
      </c>
      <c r="AX46" s="26">
        <v>0</v>
      </c>
      <c r="AY46" s="60" t="s">
        <v>53</v>
      </c>
      <c r="AZ46" s="26">
        <v>0</v>
      </c>
      <c r="BA46" s="60" t="s">
        <v>53</v>
      </c>
      <c r="BB46" s="26">
        <v>0</v>
      </c>
      <c r="BC46" s="60" t="s">
        <v>53</v>
      </c>
      <c r="BD46" s="26">
        <v>0</v>
      </c>
      <c r="BE46" s="65">
        <v>0</v>
      </c>
      <c r="BF46" s="22">
        <f t="shared" si="5"/>
        <v>0</v>
      </c>
      <c r="BG46" s="66">
        <f t="shared" si="6"/>
        <v>59.995</v>
      </c>
    </row>
    <row r="47" ht="15" spans="1:59">
      <c r="A47" s="13" t="s">
        <v>260</v>
      </c>
      <c r="B47" s="14" t="s">
        <v>261</v>
      </c>
      <c r="C47" s="15" t="s">
        <v>224</v>
      </c>
      <c r="D47" s="16" t="s">
        <v>189</v>
      </c>
      <c r="E47" s="11">
        <v>0.5</v>
      </c>
      <c r="F47" s="11"/>
      <c r="G47" s="15"/>
      <c r="H47" s="16"/>
      <c r="I47" s="11"/>
      <c r="J47" s="11"/>
      <c r="K47" s="15"/>
      <c r="L47" s="23">
        <v>5.97</v>
      </c>
      <c r="M47" s="24">
        <v>1.92</v>
      </c>
      <c r="N47" s="25">
        <v>41.53</v>
      </c>
      <c r="O47" s="26"/>
      <c r="P47" s="26"/>
      <c r="Q47" s="29">
        <v>41.53</v>
      </c>
      <c r="R47" s="26">
        <v>86</v>
      </c>
      <c r="S47" s="30">
        <v>4.3</v>
      </c>
      <c r="T47" s="26">
        <v>47</v>
      </c>
      <c r="U47" s="31">
        <v>0.6</v>
      </c>
      <c r="V47" s="26"/>
      <c r="W47" s="26"/>
      <c r="X47" s="29">
        <f t="shared" si="4"/>
        <v>4.9</v>
      </c>
      <c r="Y47" s="36"/>
      <c r="Z47" s="36"/>
      <c r="AA47" s="37">
        <v>0.83</v>
      </c>
      <c r="AB47" s="38">
        <v>0.42</v>
      </c>
      <c r="AC47" s="36"/>
      <c r="AD47" s="36"/>
      <c r="AE47" s="39">
        <v>0.42</v>
      </c>
      <c r="AF47" s="40">
        <v>80.52</v>
      </c>
      <c r="AG47" s="45">
        <v>0.805</v>
      </c>
      <c r="AH47" s="46">
        <v>32.5</v>
      </c>
      <c r="AI47" s="47"/>
      <c r="AJ47" s="48">
        <v>1.625</v>
      </c>
      <c r="AK47" s="49"/>
      <c r="AL47" s="49"/>
      <c r="AM47" s="49"/>
      <c r="AN47" s="49"/>
      <c r="AO47" s="56">
        <v>2.43</v>
      </c>
      <c r="AP47" s="57"/>
      <c r="AQ47" s="57"/>
      <c r="AR47" s="57"/>
      <c r="AS47" s="57"/>
      <c r="AT47" s="57"/>
      <c r="AU47" s="57"/>
      <c r="AV47" s="57">
        <v>0.24</v>
      </c>
      <c r="AW47" s="60" t="s">
        <v>53</v>
      </c>
      <c r="AX47" s="26">
        <v>0</v>
      </c>
      <c r="AY47" s="60" t="s">
        <v>262</v>
      </c>
      <c r="AZ47" s="26">
        <v>1.68</v>
      </c>
      <c r="BA47" s="26"/>
      <c r="BB47" s="26"/>
      <c r="BC47" s="60" t="s">
        <v>53</v>
      </c>
      <c r="BD47" s="26">
        <v>0</v>
      </c>
      <c r="BE47" s="65">
        <v>1.68</v>
      </c>
      <c r="BF47" s="22">
        <f t="shared" si="5"/>
        <v>1.92</v>
      </c>
      <c r="BG47" s="66">
        <f t="shared" si="6"/>
        <v>57.17</v>
      </c>
    </row>
    <row r="48" s="1" customFormat="1" ht="24.75" spans="1:59">
      <c r="A48" s="13" t="s">
        <v>263</v>
      </c>
      <c r="B48" s="14" t="s">
        <v>264</v>
      </c>
      <c r="C48" s="15" t="s">
        <v>206</v>
      </c>
      <c r="D48" s="16" t="s">
        <v>189</v>
      </c>
      <c r="E48" s="8">
        <v>0.5</v>
      </c>
      <c r="F48" s="11"/>
      <c r="G48" s="15"/>
      <c r="H48" s="16"/>
      <c r="I48" s="8"/>
      <c r="J48" s="11"/>
      <c r="K48" s="15"/>
      <c r="L48" s="23">
        <v>5.95</v>
      </c>
      <c r="M48" s="24">
        <v>1.95</v>
      </c>
      <c r="N48" s="25">
        <v>41.73</v>
      </c>
      <c r="O48" s="26"/>
      <c r="P48" s="26"/>
      <c r="Q48" s="29">
        <v>41.73</v>
      </c>
      <c r="R48" s="26">
        <v>64</v>
      </c>
      <c r="S48" s="30">
        <v>3.2</v>
      </c>
      <c r="T48" s="26">
        <v>4</v>
      </c>
      <c r="U48" s="31">
        <v>0</v>
      </c>
      <c r="V48" s="26"/>
      <c r="W48" s="26"/>
      <c r="X48" s="29">
        <f t="shared" si="4"/>
        <v>3.2</v>
      </c>
      <c r="Y48" s="36"/>
      <c r="Z48" s="36"/>
      <c r="AA48" s="37">
        <v>0.58</v>
      </c>
      <c r="AB48" s="38">
        <v>0.29</v>
      </c>
      <c r="AC48" s="36"/>
      <c r="AD48" s="36"/>
      <c r="AE48" s="39">
        <v>0.29</v>
      </c>
      <c r="AF48" s="40">
        <v>80.78</v>
      </c>
      <c r="AG48" s="45">
        <v>0.808</v>
      </c>
      <c r="AH48" s="46">
        <v>0</v>
      </c>
      <c r="AI48" s="47"/>
      <c r="AJ48" s="48">
        <v>0</v>
      </c>
      <c r="AK48" s="49"/>
      <c r="AL48" s="49"/>
      <c r="AM48" s="49"/>
      <c r="AN48" s="49"/>
      <c r="AO48" s="56">
        <v>0.808</v>
      </c>
      <c r="AP48" s="32" t="s">
        <v>142</v>
      </c>
      <c r="AQ48" s="57">
        <v>0.12</v>
      </c>
      <c r="AR48" s="32" t="s">
        <v>265</v>
      </c>
      <c r="AS48" s="57">
        <v>0.12</v>
      </c>
      <c r="AT48" s="57"/>
      <c r="AU48" s="57"/>
      <c r="AV48" s="57">
        <v>0</v>
      </c>
      <c r="AW48" s="60" t="s">
        <v>53</v>
      </c>
      <c r="AX48" s="26">
        <v>0</v>
      </c>
      <c r="AY48" s="60" t="s">
        <v>53</v>
      </c>
      <c r="AZ48" s="26">
        <v>0</v>
      </c>
      <c r="BA48" s="60" t="s">
        <v>53</v>
      </c>
      <c r="BB48" s="26">
        <v>0</v>
      </c>
      <c r="BC48" s="60" t="s">
        <v>53</v>
      </c>
      <c r="BD48" s="26">
        <v>0</v>
      </c>
      <c r="BE48" s="65">
        <v>0</v>
      </c>
      <c r="BF48" s="22">
        <f t="shared" si="5"/>
        <v>0</v>
      </c>
      <c r="BG48" s="66">
        <f t="shared" si="6"/>
        <v>51.978</v>
      </c>
    </row>
    <row r="49" ht="18" customHeight="1" spans="1:59">
      <c r="A49" s="13" t="s">
        <v>266</v>
      </c>
      <c r="B49" s="14" t="s">
        <v>267</v>
      </c>
      <c r="C49" s="15" t="s">
        <v>268</v>
      </c>
      <c r="D49" s="16" t="s">
        <v>189</v>
      </c>
      <c r="E49" s="8">
        <v>0.5</v>
      </c>
      <c r="F49" s="11"/>
      <c r="G49" s="15"/>
      <c r="H49" s="16" t="s">
        <v>82</v>
      </c>
      <c r="I49" s="8">
        <v>0.1</v>
      </c>
      <c r="J49" s="11"/>
      <c r="K49" s="15"/>
      <c r="L49" s="23">
        <v>6.41</v>
      </c>
      <c r="M49" s="24">
        <v>2.88</v>
      </c>
      <c r="N49" s="25">
        <v>47.31</v>
      </c>
      <c r="O49" s="26" t="s">
        <v>72</v>
      </c>
      <c r="P49" s="26">
        <v>0.45</v>
      </c>
      <c r="Q49" s="29">
        <v>47.76</v>
      </c>
      <c r="R49" s="26">
        <v>92</v>
      </c>
      <c r="S49" s="30">
        <v>4.6</v>
      </c>
      <c r="T49" s="26">
        <v>60</v>
      </c>
      <c r="U49" s="31">
        <v>1.2</v>
      </c>
      <c r="V49" s="26"/>
      <c r="W49" s="26"/>
      <c r="X49" s="29">
        <f t="shared" si="4"/>
        <v>5.8</v>
      </c>
      <c r="Y49" s="36"/>
      <c r="Z49" s="36"/>
      <c r="AA49" s="37">
        <v>0.92</v>
      </c>
      <c r="AB49" s="38">
        <v>0.46</v>
      </c>
      <c r="AC49" s="36" t="s">
        <v>153</v>
      </c>
      <c r="AD49" s="36">
        <v>0.3</v>
      </c>
      <c r="AE49" s="39">
        <v>0.76</v>
      </c>
      <c r="AF49" s="40">
        <v>77.67</v>
      </c>
      <c r="AG49" s="45">
        <v>0.777</v>
      </c>
      <c r="AH49" s="46">
        <v>251.5</v>
      </c>
      <c r="AI49" s="47">
        <f>AH49*0.05</f>
        <v>12.575</v>
      </c>
      <c r="AJ49" s="48">
        <v>3</v>
      </c>
      <c r="AK49" s="50" t="s">
        <v>255</v>
      </c>
      <c r="AL49" s="49">
        <v>0.75</v>
      </c>
      <c r="AM49" s="49"/>
      <c r="AN49" s="49"/>
      <c r="AO49" s="56">
        <v>4.527</v>
      </c>
      <c r="AP49" s="57"/>
      <c r="AQ49" s="57"/>
      <c r="AR49" s="57"/>
      <c r="AS49" s="57"/>
      <c r="AT49" s="57"/>
      <c r="AU49" s="57"/>
      <c r="AV49" s="57">
        <v>0</v>
      </c>
      <c r="AW49" s="60" t="s">
        <v>53</v>
      </c>
      <c r="AX49" s="26">
        <v>0</v>
      </c>
      <c r="AY49" s="60" t="s">
        <v>269</v>
      </c>
      <c r="AZ49" s="26">
        <v>2.08</v>
      </c>
      <c r="BA49" s="26"/>
      <c r="BB49" s="26"/>
      <c r="BC49" s="60" t="s">
        <v>248</v>
      </c>
      <c r="BD49" s="26">
        <v>0.6</v>
      </c>
      <c r="BE49" s="65">
        <v>2.68</v>
      </c>
      <c r="BF49" s="22">
        <f t="shared" si="5"/>
        <v>2.68</v>
      </c>
      <c r="BG49" s="66">
        <f t="shared" si="6"/>
        <v>67.937</v>
      </c>
    </row>
    <row r="50" ht="19" customHeight="1" spans="1:59">
      <c r="A50" s="13" t="s">
        <v>270</v>
      </c>
      <c r="B50" s="14" t="s">
        <v>271</v>
      </c>
      <c r="C50" s="15" t="s">
        <v>251</v>
      </c>
      <c r="D50" s="16" t="s">
        <v>189</v>
      </c>
      <c r="E50" s="11">
        <v>0.5</v>
      </c>
      <c r="F50" s="11"/>
      <c r="G50" s="15"/>
      <c r="H50" s="16"/>
      <c r="I50" s="11"/>
      <c r="J50" s="11"/>
      <c r="K50" s="15"/>
      <c r="L50" s="23">
        <v>5.98</v>
      </c>
      <c r="M50" s="24">
        <v>1.41</v>
      </c>
      <c r="N50" s="25">
        <v>38.45</v>
      </c>
      <c r="O50" s="26"/>
      <c r="P50" s="26"/>
      <c r="Q50" s="29">
        <v>38.45</v>
      </c>
      <c r="R50" s="26">
        <v>0</v>
      </c>
      <c r="S50" s="30">
        <v>0</v>
      </c>
      <c r="T50" s="26">
        <v>1</v>
      </c>
      <c r="U50" s="31">
        <v>0</v>
      </c>
      <c r="V50" s="26"/>
      <c r="W50" s="26"/>
      <c r="X50" s="29">
        <f t="shared" si="4"/>
        <v>0</v>
      </c>
      <c r="Y50" s="36"/>
      <c r="Z50" s="36"/>
      <c r="AA50" s="37">
        <v>0.58</v>
      </c>
      <c r="AB50" s="38">
        <v>0.29</v>
      </c>
      <c r="AC50" s="36"/>
      <c r="AD50" s="36"/>
      <c r="AE50" s="39">
        <v>0.29</v>
      </c>
      <c r="AF50" s="40">
        <v>80.78</v>
      </c>
      <c r="AG50" s="45">
        <v>0.808</v>
      </c>
      <c r="AH50" s="46">
        <v>0</v>
      </c>
      <c r="AI50" s="47"/>
      <c r="AJ50" s="48">
        <v>0</v>
      </c>
      <c r="AK50" s="49"/>
      <c r="AL50" s="49"/>
      <c r="AM50" s="49"/>
      <c r="AN50" s="49"/>
      <c r="AO50" s="56">
        <v>0.808</v>
      </c>
      <c r="AP50" s="57"/>
      <c r="AQ50" s="57"/>
      <c r="AR50" s="32" t="s">
        <v>272</v>
      </c>
      <c r="AS50" s="57">
        <v>0</v>
      </c>
      <c r="AT50" s="57"/>
      <c r="AU50" s="57"/>
      <c r="AV50" s="57">
        <v>0</v>
      </c>
      <c r="AW50" s="60" t="s">
        <v>53</v>
      </c>
      <c r="AX50" s="26">
        <v>0</v>
      </c>
      <c r="AY50" s="60" t="s">
        <v>53</v>
      </c>
      <c r="AZ50" s="26">
        <v>0</v>
      </c>
      <c r="BA50" s="60" t="s">
        <v>53</v>
      </c>
      <c r="BB50" s="26">
        <v>0</v>
      </c>
      <c r="BC50" s="60" t="s">
        <v>53</v>
      </c>
      <c r="BD50" s="26">
        <v>0</v>
      </c>
      <c r="BE50" s="65">
        <v>0</v>
      </c>
      <c r="BF50" s="22">
        <f t="shared" si="5"/>
        <v>0</v>
      </c>
      <c r="BG50" s="66">
        <f t="shared" si="6"/>
        <v>45.528</v>
      </c>
    </row>
    <row r="51" ht="16" customHeight="1" spans="1:59">
      <c r="A51" s="13" t="s">
        <v>273</v>
      </c>
      <c r="B51" s="14" t="s">
        <v>274</v>
      </c>
      <c r="C51" s="15" t="s">
        <v>275</v>
      </c>
      <c r="D51" s="16" t="s">
        <v>189</v>
      </c>
      <c r="E51" s="11">
        <v>0.5</v>
      </c>
      <c r="F51" s="11"/>
      <c r="G51" s="15"/>
      <c r="H51" s="16" t="s">
        <v>82</v>
      </c>
      <c r="I51" s="11">
        <v>0.1</v>
      </c>
      <c r="J51" s="11"/>
      <c r="K51" s="15"/>
      <c r="L51" s="23">
        <v>6.42</v>
      </c>
      <c r="M51" s="24">
        <v>2.58</v>
      </c>
      <c r="N51" s="25">
        <v>45.51</v>
      </c>
      <c r="O51" s="26"/>
      <c r="P51" s="26"/>
      <c r="Q51" s="29">
        <v>45.51</v>
      </c>
      <c r="R51" s="26">
        <v>80.5</v>
      </c>
      <c r="S51" s="30">
        <v>4.025</v>
      </c>
      <c r="T51" s="26">
        <v>60</v>
      </c>
      <c r="U51" s="31">
        <v>1.2</v>
      </c>
      <c r="V51" s="26"/>
      <c r="W51" s="26"/>
      <c r="X51" s="29">
        <f t="shared" si="4"/>
        <v>5.225</v>
      </c>
      <c r="Y51" s="36"/>
      <c r="Z51" s="36"/>
      <c r="AA51" s="37">
        <v>1</v>
      </c>
      <c r="AB51" s="38">
        <v>0.5</v>
      </c>
      <c r="AC51" s="36" t="s">
        <v>276</v>
      </c>
      <c r="AD51" s="36">
        <v>1.2</v>
      </c>
      <c r="AE51" s="39">
        <v>1.7</v>
      </c>
      <c r="AF51" s="40">
        <v>78.08</v>
      </c>
      <c r="AG51" s="45">
        <v>0.781</v>
      </c>
      <c r="AH51" s="46">
        <v>211.5</v>
      </c>
      <c r="AI51" s="47">
        <f>AH51*0.05</f>
        <v>10.575</v>
      </c>
      <c r="AJ51" s="48">
        <v>3</v>
      </c>
      <c r="AK51" s="49"/>
      <c r="AL51" s="49"/>
      <c r="AM51" s="49"/>
      <c r="AN51" s="49"/>
      <c r="AO51" s="56">
        <v>3.781</v>
      </c>
      <c r="AP51" s="57"/>
      <c r="AQ51" s="57"/>
      <c r="AR51" s="57"/>
      <c r="AS51" s="57"/>
      <c r="AT51" s="57"/>
      <c r="AU51" s="57"/>
      <c r="AV51" s="57">
        <v>0.036</v>
      </c>
      <c r="AW51" s="60" t="s">
        <v>53</v>
      </c>
      <c r="AX51" s="26">
        <v>0</v>
      </c>
      <c r="AY51" s="60" t="s">
        <v>84</v>
      </c>
      <c r="AZ51" s="26">
        <v>1.68</v>
      </c>
      <c r="BA51" s="26"/>
      <c r="BB51" s="26"/>
      <c r="BC51" s="60" t="s">
        <v>53</v>
      </c>
      <c r="BD51" s="26">
        <v>0</v>
      </c>
      <c r="BE51" s="65">
        <v>1.68</v>
      </c>
      <c r="BF51" s="22">
        <f t="shared" si="5"/>
        <v>1.716</v>
      </c>
      <c r="BG51" s="66">
        <f t="shared" si="6"/>
        <v>64.352</v>
      </c>
    </row>
    <row r="52" ht="19" customHeight="1" spans="1:59">
      <c r="A52" s="20">
        <v>202105090405</v>
      </c>
      <c r="B52" s="19" t="s">
        <v>277</v>
      </c>
      <c r="C52" s="15">
        <v>5.38</v>
      </c>
      <c r="D52" s="16" t="s">
        <v>189</v>
      </c>
      <c r="E52" s="11">
        <v>0.5</v>
      </c>
      <c r="F52" s="11"/>
      <c r="G52" s="15"/>
      <c r="H52" s="16"/>
      <c r="I52" s="11"/>
      <c r="J52" s="11"/>
      <c r="K52" s="15"/>
      <c r="L52" s="23">
        <v>5.88</v>
      </c>
      <c r="M52" s="24">
        <v>0.39</v>
      </c>
      <c r="N52" s="25">
        <v>32.34</v>
      </c>
      <c r="O52" s="26"/>
      <c r="P52" s="26"/>
      <c r="Q52" s="29">
        <v>32.34</v>
      </c>
      <c r="R52" s="26"/>
      <c r="S52" s="30">
        <v>0</v>
      </c>
      <c r="T52" s="26">
        <v>0</v>
      </c>
      <c r="U52" s="31">
        <v>0</v>
      </c>
      <c r="V52" s="26"/>
      <c r="W52" s="26"/>
      <c r="X52" s="29">
        <f t="shared" si="4"/>
        <v>0</v>
      </c>
      <c r="Y52" s="36"/>
      <c r="Z52" s="36"/>
      <c r="AA52" s="37" t="s">
        <v>194</v>
      </c>
      <c r="AB52" s="38">
        <v>0</v>
      </c>
      <c r="AC52" s="36"/>
      <c r="AD52" s="36"/>
      <c r="AE52" s="39">
        <v>0</v>
      </c>
      <c r="AF52" s="40">
        <v>77.3</v>
      </c>
      <c r="AG52" s="45">
        <v>0.773</v>
      </c>
      <c r="AH52" s="46">
        <v>0</v>
      </c>
      <c r="AI52" s="47"/>
      <c r="AJ52" s="48">
        <v>0</v>
      </c>
      <c r="AK52" s="49"/>
      <c r="AL52" s="49"/>
      <c r="AM52" s="49"/>
      <c r="AN52" s="49"/>
      <c r="AO52" s="56">
        <v>0.773</v>
      </c>
      <c r="AP52" s="57"/>
      <c r="AQ52" s="57"/>
      <c r="AR52" s="32" t="s">
        <v>278</v>
      </c>
      <c r="AS52" s="57">
        <v>0.036</v>
      </c>
      <c r="AT52" s="57"/>
      <c r="AU52" s="57"/>
      <c r="AV52" s="57">
        <v>0</v>
      </c>
      <c r="AW52" s="60" t="s">
        <v>53</v>
      </c>
      <c r="AX52" s="26">
        <v>0</v>
      </c>
      <c r="AY52" s="60" t="s">
        <v>53</v>
      </c>
      <c r="AZ52" s="26">
        <v>0</v>
      </c>
      <c r="BA52" s="60" t="s">
        <v>53</v>
      </c>
      <c r="BB52" s="26">
        <v>0</v>
      </c>
      <c r="BC52" s="60" t="s">
        <v>53</v>
      </c>
      <c r="BD52" s="26">
        <v>0</v>
      </c>
      <c r="BE52" s="65">
        <v>0</v>
      </c>
      <c r="BF52" s="22">
        <f t="shared" si="5"/>
        <v>0</v>
      </c>
      <c r="BG52" s="66">
        <f t="shared" si="6"/>
        <v>38.993</v>
      </c>
    </row>
    <row r="53" ht="15" spans="1:59">
      <c r="A53" s="13" t="s">
        <v>279</v>
      </c>
      <c r="B53" s="14" t="s">
        <v>280</v>
      </c>
      <c r="C53" s="15">
        <v>5.78</v>
      </c>
      <c r="D53" s="16" t="s">
        <v>189</v>
      </c>
      <c r="E53" s="11">
        <v>0.5</v>
      </c>
      <c r="F53" s="11"/>
      <c r="G53" s="15"/>
      <c r="H53" s="16"/>
      <c r="I53" s="11"/>
      <c r="J53" s="11"/>
      <c r="K53" s="15"/>
      <c r="L53" s="23">
        <v>6.28</v>
      </c>
      <c r="M53" s="24">
        <v>2.71</v>
      </c>
      <c r="N53" s="25">
        <v>46.25</v>
      </c>
      <c r="O53" s="26"/>
      <c r="P53" s="26"/>
      <c r="Q53" s="29">
        <v>46.25</v>
      </c>
      <c r="R53" s="26">
        <v>75</v>
      </c>
      <c r="S53" s="30">
        <v>3.75</v>
      </c>
      <c r="T53" s="26">
        <v>0</v>
      </c>
      <c r="U53" s="31">
        <v>0</v>
      </c>
      <c r="V53" s="26"/>
      <c r="W53" s="26"/>
      <c r="X53" s="29">
        <f t="shared" si="4"/>
        <v>3.75</v>
      </c>
      <c r="Y53" s="36"/>
      <c r="Z53" s="36"/>
      <c r="AA53" s="37">
        <v>1</v>
      </c>
      <c r="AB53" s="38">
        <v>0.5</v>
      </c>
      <c r="AC53" s="36"/>
      <c r="AD53" s="36"/>
      <c r="AE53" s="39">
        <v>0.5</v>
      </c>
      <c r="AF53" s="40">
        <v>80.3</v>
      </c>
      <c r="AG53" s="45">
        <v>0.803</v>
      </c>
      <c r="AH53" s="46">
        <v>83.5</v>
      </c>
      <c r="AI53" s="47">
        <f>AH53*0.05</f>
        <v>4.175</v>
      </c>
      <c r="AJ53" s="48">
        <v>3</v>
      </c>
      <c r="AK53" s="49"/>
      <c r="AL53" s="49"/>
      <c r="AM53" s="49"/>
      <c r="AN53" s="49"/>
      <c r="AO53" s="56">
        <v>3.803</v>
      </c>
      <c r="AP53" s="57"/>
      <c r="AQ53" s="57"/>
      <c r="AR53" s="57"/>
      <c r="AS53" s="57"/>
      <c r="AT53" s="57"/>
      <c r="AU53" s="57"/>
      <c r="AV53" s="57">
        <v>0</v>
      </c>
      <c r="AW53" s="60" t="s">
        <v>53</v>
      </c>
      <c r="AX53" s="26">
        <v>0</v>
      </c>
      <c r="AY53" s="60" t="s">
        <v>247</v>
      </c>
      <c r="AZ53" s="26">
        <v>2.08</v>
      </c>
      <c r="BA53" s="26"/>
      <c r="BB53" s="26"/>
      <c r="BC53" s="60" t="s">
        <v>53</v>
      </c>
      <c r="BD53" s="26">
        <v>0</v>
      </c>
      <c r="BE53" s="65">
        <v>2.08</v>
      </c>
      <c r="BF53" s="22">
        <f t="shared" si="5"/>
        <v>2.08</v>
      </c>
      <c r="BG53" s="66">
        <f t="shared" si="6"/>
        <v>62.663</v>
      </c>
    </row>
    <row r="54" ht="15" spans="1:59">
      <c r="A54" s="13" t="s">
        <v>281</v>
      </c>
      <c r="B54" s="14" t="s">
        <v>282</v>
      </c>
      <c r="C54" s="15">
        <v>5.54</v>
      </c>
      <c r="D54" s="16" t="s">
        <v>189</v>
      </c>
      <c r="E54" s="11">
        <v>0.5</v>
      </c>
      <c r="F54" s="11"/>
      <c r="G54" s="15"/>
      <c r="H54" s="16" t="s">
        <v>283</v>
      </c>
      <c r="I54" s="11">
        <v>0.1</v>
      </c>
      <c r="J54" s="11"/>
      <c r="K54" s="15"/>
      <c r="L54" s="23">
        <v>6.14</v>
      </c>
      <c r="M54" s="24">
        <v>3.14</v>
      </c>
      <c r="N54" s="25">
        <v>48.84</v>
      </c>
      <c r="O54" s="26"/>
      <c r="P54" s="26"/>
      <c r="Q54" s="29">
        <v>48.84</v>
      </c>
      <c r="R54" s="26">
        <v>71.5</v>
      </c>
      <c r="S54" s="30">
        <v>3.575</v>
      </c>
      <c r="T54" s="26">
        <v>60</v>
      </c>
      <c r="U54" s="31">
        <v>1.2</v>
      </c>
      <c r="V54" s="26"/>
      <c r="W54" s="26"/>
      <c r="X54" s="29">
        <f t="shared" si="4"/>
        <v>4.775</v>
      </c>
      <c r="Y54" s="36"/>
      <c r="Z54" s="36"/>
      <c r="AA54" s="37">
        <v>1</v>
      </c>
      <c r="AB54" s="38">
        <v>0.5</v>
      </c>
      <c r="AC54" s="36"/>
      <c r="AD54" s="36"/>
      <c r="AE54" s="39">
        <v>0.5</v>
      </c>
      <c r="AF54" s="40">
        <v>77.79</v>
      </c>
      <c r="AG54" s="45">
        <v>0.778</v>
      </c>
      <c r="AH54" s="46">
        <v>0</v>
      </c>
      <c r="AI54" s="47"/>
      <c r="AJ54" s="48">
        <v>0</v>
      </c>
      <c r="AK54" s="49"/>
      <c r="AL54" s="49"/>
      <c r="AM54" s="49"/>
      <c r="AN54" s="49"/>
      <c r="AO54" s="56">
        <v>0.778</v>
      </c>
      <c r="AP54" s="57"/>
      <c r="AQ54" s="57"/>
      <c r="AR54" s="57"/>
      <c r="AS54" s="57"/>
      <c r="AT54" s="57"/>
      <c r="AU54" s="57"/>
      <c r="AV54" s="57">
        <v>0.96</v>
      </c>
      <c r="AW54" s="60" t="s">
        <v>53</v>
      </c>
      <c r="AX54" s="26">
        <v>0</v>
      </c>
      <c r="AY54" s="60" t="s">
        <v>284</v>
      </c>
      <c r="AZ54" s="26">
        <v>0</v>
      </c>
      <c r="BA54" s="60" t="s">
        <v>53</v>
      </c>
      <c r="BB54" s="26">
        <v>0</v>
      </c>
      <c r="BC54" s="60" t="s">
        <v>92</v>
      </c>
      <c r="BD54" s="26">
        <v>0.36</v>
      </c>
      <c r="BE54" s="65">
        <v>0.36</v>
      </c>
      <c r="BF54" s="22">
        <f t="shared" si="5"/>
        <v>1.32</v>
      </c>
      <c r="BG54" s="66">
        <f t="shared" si="6"/>
        <v>62.353</v>
      </c>
    </row>
    <row r="55" ht="23" customHeight="1" spans="1:59">
      <c r="A55" s="13" t="s">
        <v>285</v>
      </c>
      <c r="B55" s="14" t="s">
        <v>286</v>
      </c>
      <c r="C55" s="15">
        <v>5.49</v>
      </c>
      <c r="D55" s="16" t="s">
        <v>189</v>
      </c>
      <c r="E55" s="11">
        <v>0.5</v>
      </c>
      <c r="F55" s="11"/>
      <c r="G55" s="15"/>
      <c r="H55" s="16"/>
      <c r="I55" s="11"/>
      <c r="J55" s="11"/>
      <c r="K55" s="15"/>
      <c r="L55" s="23">
        <v>5.99</v>
      </c>
      <c r="M55" s="24">
        <v>0.85</v>
      </c>
      <c r="N55" s="25">
        <v>35.07</v>
      </c>
      <c r="O55" s="26"/>
      <c r="P55" s="26"/>
      <c r="Q55" s="29">
        <v>35.07</v>
      </c>
      <c r="R55" s="26">
        <v>30</v>
      </c>
      <c r="S55" s="30">
        <v>1.5</v>
      </c>
      <c r="T55" s="26">
        <v>13</v>
      </c>
      <c r="U55" s="31">
        <v>0</v>
      </c>
      <c r="V55" s="26"/>
      <c r="W55" s="26"/>
      <c r="X55" s="29">
        <f t="shared" si="4"/>
        <v>1.5</v>
      </c>
      <c r="Y55" s="36"/>
      <c r="Z55" s="36"/>
      <c r="AA55" s="37">
        <v>0.08</v>
      </c>
      <c r="AB55" s="38">
        <v>0.04</v>
      </c>
      <c r="AC55" s="36"/>
      <c r="AD55" s="36"/>
      <c r="AE55" s="39">
        <v>0.04</v>
      </c>
      <c r="AF55" s="40">
        <v>77.48</v>
      </c>
      <c r="AG55" s="45">
        <v>0.775</v>
      </c>
      <c r="AH55" s="46">
        <v>0</v>
      </c>
      <c r="AI55" s="47"/>
      <c r="AJ55" s="48">
        <v>0</v>
      </c>
      <c r="AK55" s="49"/>
      <c r="AL55" s="49"/>
      <c r="AM55" s="49"/>
      <c r="AN55" s="49"/>
      <c r="AO55" s="56">
        <v>0.775</v>
      </c>
      <c r="AP55" s="58" t="s">
        <v>287</v>
      </c>
      <c r="AQ55" s="57">
        <v>0.96</v>
      </c>
      <c r="AR55" s="57"/>
      <c r="AS55" s="57"/>
      <c r="AT55" s="57"/>
      <c r="AU55" s="57"/>
      <c r="AV55" s="57">
        <v>0.552</v>
      </c>
      <c r="AW55" s="60" t="s">
        <v>53</v>
      </c>
      <c r="AX55" s="26">
        <v>0</v>
      </c>
      <c r="AY55" s="60" t="s">
        <v>53</v>
      </c>
      <c r="AZ55" s="26">
        <v>0</v>
      </c>
      <c r="BA55" s="60" t="s">
        <v>53</v>
      </c>
      <c r="BB55" s="26">
        <v>0</v>
      </c>
      <c r="BC55" s="60" t="s">
        <v>53</v>
      </c>
      <c r="BD55" s="26">
        <v>0</v>
      </c>
      <c r="BE55" s="65">
        <v>0</v>
      </c>
      <c r="BF55" s="22">
        <f t="shared" si="5"/>
        <v>0.552</v>
      </c>
      <c r="BG55" s="66">
        <f t="shared" si="6"/>
        <v>43.927</v>
      </c>
    </row>
    <row r="56" ht="15" customHeight="1" spans="1:59">
      <c r="A56" s="13" t="s">
        <v>288</v>
      </c>
      <c r="B56" s="14" t="s">
        <v>289</v>
      </c>
      <c r="C56" s="15">
        <v>5.88</v>
      </c>
      <c r="D56" s="16" t="s">
        <v>189</v>
      </c>
      <c r="E56" s="11">
        <v>0.5</v>
      </c>
      <c r="F56" s="11"/>
      <c r="G56" s="15"/>
      <c r="H56" s="16" t="s">
        <v>88</v>
      </c>
      <c r="I56" s="11">
        <v>0.1</v>
      </c>
      <c r="J56" s="11"/>
      <c r="K56" s="15"/>
      <c r="L56" s="23">
        <v>6.48</v>
      </c>
      <c r="M56" s="24">
        <v>3.5</v>
      </c>
      <c r="N56" s="25">
        <v>51.01</v>
      </c>
      <c r="O56" s="26" t="s">
        <v>72</v>
      </c>
      <c r="P56" s="26">
        <v>0.45</v>
      </c>
      <c r="Q56" s="29">
        <v>51.46</v>
      </c>
      <c r="R56" s="26">
        <v>89.5</v>
      </c>
      <c r="S56" s="30">
        <v>4.475</v>
      </c>
      <c r="T56" s="26">
        <v>60</v>
      </c>
      <c r="U56" s="31">
        <v>1.2</v>
      </c>
      <c r="V56" s="26"/>
      <c r="W56" s="26"/>
      <c r="X56" s="29">
        <f t="shared" si="4"/>
        <v>5.675</v>
      </c>
      <c r="Y56" s="36"/>
      <c r="Z56" s="36"/>
      <c r="AA56" s="37">
        <v>1</v>
      </c>
      <c r="AB56" s="38">
        <v>0.5</v>
      </c>
      <c r="AC56" s="36"/>
      <c r="AD56" s="36"/>
      <c r="AE56" s="39">
        <v>0.5</v>
      </c>
      <c r="AF56" s="40">
        <v>80.21</v>
      </c>
      <c r="AG56" s="45">
        <v>0.802</v>
      </c>
      <c r="AH56" s="46">
        <v>267.5</v>
      </c>
      <c r="AI56" s="47">
        <f>AH56*0.05</f>
        <v>13.375</v>
      </c>
      <c r="AJ56" s="48">
        <v>3</v>
      </c>
      <c r="AK56" s="49"/>
      <c r="AL56" s="49"/>
      <c r="AM56" s="49"/>
      <c r="AN56" s="49"/>
      <c r="AO56" s="56">
        <v>3.802</v>
      </c>
      <c r="AP56" s="32" t="s">
        <v>290</v>
      </c>
      <c r="AQ56" s="57">
        <v>0.48</v>
      </c>
      <c r="AR56" s="32" t="s">
        <v>156</v>
      </c>
      <c r="AS56" s="57">
        <v>0.072</v>
      </c>
      <c r="AT56" s="57"/>
      <c r="AU56" s="57"/>
      <c r="AV56" s="57">
        <v>0.48</v>
      </c>
      <c r="AW56" s="60" t="s">
        <v>53</v>
      </c>
      <c r="AX56" s="26">
        <v>0</v>
      </c>
      <c r="AY56" s="60" t="s">
        <v>242</v>
      </c>
      <c r="AZ56" s="26">
        <v>2.08</v>
      </c>
      <c r="BA56" s="60" t="s">
        <v>291</v>
      </c>
      <c r="BB56" s="26">
        <v>0.44</v>
      </c>
      <c r="BC56" s="60" t="s">
        <v>92</v>
      </c>
      <c r="BD56" s="26">
        <v>0.36</v>
      </c>
      <c r="BE56" s="65">
        <v>2.88</v>
      </c>
      <c r="BF56" s="22">
        <f t="shared" si="5"/>
        <v>3.36</v>
      </c>
      <c r="BG56" s="66">
        <f t="shared" si="6"/>
        <v>71.277</v>
      </c>
    </row>
    <row r="57" ht="22" customHeight="1" spans="1:59">
      <c r="A57" s="13" t="s">
        <v>292</v>
      </c>
      <c r="B57" s="14" t="s">
        <v>293</v>
      </c>
      <c r="C57" s="15">
        <v>5.48</v>
      </c>
      <c r="D57" s="16" t="s">
        <v>189</v>
      </c>
      <c r="E57" s="11">
        <v>0.5</v>
      </c>
      <c r="F57" s="11"/>
      <c r="G57" s="15"/>
      <c r="H57" s="16"/>
      <c r="I57" s="11"/>
      <c r="J57" s="11"/>
      <c r="K57" s="15"/>
      <c r="L57" s="23">
        <v>5.98</v>
      </c>
      <c r="M57" s="24">
        <v>1.12</v>
      </c>
      <c r="N57" s="25">
        <v>36.71</v>
      </c>
      <c r="O57" s="26"/>
      <c r="P57" s="26"/>
      <c r="Q57" s="29">
        <v>36.71</v>
      </c>
      <c r="R57" s="26">
        <v>54.5</v>
      </c>
      <c r="S57" s="30">
        <v>2.725</v>
      </c>
      <c r="T57" s="26">
        <v>22</v>
      </c>
      <c r="U57" s="31">
        <v>0</v>
      </c>
      <c r="V57" s="26"/>
      <c r="W57" s="26"/>
      <c r="X57" s="29">
        <f t="shared" si="4"/>
        <v>2.725</v>
      </c>
      <c r="Y57" s="36"/>
      <c r="Z57" s="36"/>
      <c r="AA57" s="37">
        <v>1</v>
      </c>
      <c r="AB57" s="38">
        <v>0.5</v>
      </c>
      <c r="AC57" s="36"/>
      <c r="AD57" s="36"/>
      <c r="AE57" s="39">
        <v>0.5</v>
      </c>
      <c r="AF57" s="40">
        <v>79.65</v>
      </c>
      <c r="AG57" s="45">
        <v>0.797</v>
      </c>
      <c r="AH57" s="46">
        <v>0</v>
      </c>
      <c r="AI57" s="47"/>
      <c r="AJ57" s="48">
        <v>0</v>
      </c>
      <c r="AK57" s="49"/>
      <c r="AL57" s="49"/>
      <c r="AM57" s="49"/>
      <c r="AN57" s="49"/>
      <c r="AO57" s="56">
        <v>0.797</v>
      </c>
      <c r="AP57" s="32" t="s">
        <v>294</v>
      </c>
      <c r="AQ57" s="57">
        <v>0.48</v>
      </c>
      <c r="AR57" s="57"/>
      <c r="AS57" s="57"/>
      <c r="AT57" s="57"/>
      <c r="AU57" s="57"/>
      <c r="AV57" s="57">
        <v>0</v>
      </c>
      <c r="AW57" s="60" t="s">
        <v>53</v>
      </c>
      <c r="AX57" s="26">
        <v>0</v>
      </c>
      <c r="AY57" s="60" t="s">
        <v>54</v>
      </c>
      <c r="AZ57" s="26">
        <v>2.08</v>
      </c>
      <c r="BA57" s="60" t="s">
        <v>179</v>
      </c>
      <c r="BB57" s="26">
        <v>0.44</v>
      </c>
      <c r="BC57" s="60" t="s">
        <v>53</v>
      </c>
      <c r="BD57" s="26">
        <v>0</v>
      </c>
      <c r="BE57" s="65">
        <v>2.52</v>
      </c>
      <c r="BF57" s="22">
        <f t="shared" si="5"/>
        <v>2.52</v>
      </c>
      <c r="BG57" s="66">
        <f t="shared" ref="BG57:BG69" si="7">BF57+AO57+AE57+X57+Q57+L57</f>
        <v>49.232</v>
      </c>
    </row>
    <row r="58" ht="14" customHeight="1" spans="1:59">
      <c r="A58" s="13" t="s">
        <v>295</v>
      </c>
      <c r="B58" s="14" t="s">
        <v>296</v>
      </c>
      <c r="C58" s="15">
        <v>5.51</v>
      </c>
      <c r="D58" s="16" t="s">
        <v>189</v>
      </c>
      <c r="E58" s="11">
        <v>0.5</v>
      </c>
      <c r="F58" s="11"/>
      <c r="G58" s="15"/>
      <c r="H58" s="16" t="s">
        <v>82</v>
      </c>
      <c r="I58" s="11">
        <v>0.1</v>
      </c>
      <c r="J58" s="11"/>
      <c r="K58" s="15"/>
      <c r="L58" s="23">
        <v>6.11</v>
      </c>
      <c r="M58" s="24">
        <v>1.77</v>
      </c>
      <c r="N58" s="25">
        <v>40.61</v>
      </c>
      <c r="O58" s="26" t="s">
        <v>72</v>
      </c>
      <c r="P58" s="26">
        <v>0.45</v>
      </c>
      <c r="Q58" s="29">
        <v>41.06</v>
      </c>
      <c r="R58" s="26">
        <v>78.5</v>
      </c>
      <c r="S58" s="30">
        <v>3.925</v>
      </c>
      <c r="T58" s="26">
        <v>60</v>
      </c>
      <c r="U58" s="31">
        <v>1.2</v>
      </c>
      <c r="V58" s="26"/>
      <c r="W58" s="26"/>
      <c r="X58" s="29">
        <f t="shared" si="4"/>
        <v>5.125</v>
      </c>
      <c r="Y58" s="36"/>
      <c r="Z58" s="36"/>
      <c r="AA58" s="37">
        <v>1</v>
      </c>
      <c r="AB58" s="38">
        <v>0.5</v>
      </c>
      <c r="AC58" s="36"/>
      <c r="AD58" s="36"/>
      <c r="AE58" s="39">
        <v>0.5</v>
      </c>
      <c r="AF58" s="40">
        <v>77.79</v>
      </c>
      <c r="AG58" s="45">
        <v>0.778</v>
      </c>
      <c r="AH58" s="46">
        <v>10</v>
      </c>
      <c r="AI58" s="47"/>
      <c r="AJ58" s="48">
        <v>0</v>
      </c>
      <c r="AK58" s="49"/>
      <c r="AL58" s="49"/>
      <c r="AM58" s="49"/>
      <c r="AN58" s="49"/>
      <c r="AO58" s="56">
        <v>0.778</v>
      </c>
      <c r="AP58" s="57"/>
      <c r="AQ58" s="57"/>
      <c r="AR58" s="57"/>
      <c r="AS58" s="57"/>
      <c r="AT58" s="57"/>
      <c r="AU58" s="57"/>
      <c r="AV58" s="57">
        <v>0.12</v>
      </c>
      <c r="AW58" s="60" t="s">
        <v>53</v>
      </c>
      <c r="AX58" s="26">
        <v>0</v>
      </c>
      <c r="AY58" s="60" t="s">
        <v>134</v>
      </c>
      <c r="AZ58" s="26">
        <v>2.64</v>
      </c>
      <c r="BA58" s="60" t="s">
        <v>257</v>
      </c>
      <c r="BB58" s="26">
        <v>0.44</v>
      </c>
      <c r="BC58" s="60" t="s">
        <v>53</v>
      </c>
      <c r="BD58" s="26">
        <v>0</v>
      </c>
      <c r="BE58" s="65">
        <v>3.08</v>
      </c>
      <c r="BF58" s="22">
        <f t="shared" si="5"/>
        <v>3.2</v>
      </c>
      <c r="BG58" s="66">
        <f t="shared" si="7"/>
        <v>56.773</v>
      </c>
    </row>
    <row r="59" ht="20" customHeight="1" spans="1:59">
      <c r="A59" s="13" t="s">
        <v>297</v>
      </c>
      <c r="B59" s="14" t="s">
        <v>298</v>
      </c>
      <c r="C59" s="15">
        <v>5.52</v>
      </c>
      <c r="D59" s="16" t="s">
        <v>189</v>
      </c>
      <c r="E59" s="8">
        <v>0.5</v>
      </c>
      <c r="F59" s="11"/>
      <c r="G59" s="15"/>
      <c r="H59" s="16"/>
      <c r="I59" s="8"/>
      <c r="J59" s="11"/>
      <c r="K59" s="15"/>
      <c r="L59" s="23">
        <v>6.02</v>
      </c>
      <c r="M59" s="24">
        <v>2.22</v>
      </c>
      <c r="N59" s="25">
        <v>43.34</v>
      </c>
      <c r="O59" s="26"/>
      <c r="P59" s="26"/>
      <c r="Q59" s="29">
        <v>43.34</v>
      </c>
      <c r="R59" s="26">
        <v>95</v>
      </c>
      <c r="S59" s="30">
        <v>4.75</v>
      </c>
      <c r="T59" s="26">
        <v>60</v>
      </c>
      <c r="U59" s="31">
        <v>1.2</v>
      </c>
      <c r="V59" s="26"/>
      <c r="W59" s="26"/>
      <c r="X59" s="29">
        <f t="shared" si="4"/>
        <v>5.95</v>
      </c>
      <c r="Y59" s="36"/>
      <c r="Z59" s="36"/>
      <c r="AA59" s="37">
        <v>1</v>
      </c>
      <c r="AB59" s="38">
        <v>0.5</v>
      </c>
      <c r="AC59" s="36"/>
      <c r="AD59" s="36"/>
      <c r="AE59" s="39">
        <v>0.5</v>
      </c>
      <c r="AF59" s="40">
        <v>83.3</v>
      </c>
      <c r="AG59" s="45">
        <v>0.833</v>
      </c>
      <c r="AH59" s="46">
        <v>11</v>
      </c>
      <c r="AI59" s="47"/>
      <c r="AJ59" s="48">
        <v>0</v>
      </c>
      <c r="AK59" s="49"/>
      <c r="AL59" s="49"/>
      <c r="AM59" s="49"/>
      <c r="AN59" s="49"/>
      <c r="AO59" s="56">
        <v>0.833</v>
      </c>
      <c r="AP59" s="32" t="s">
        <v>142</v>
      </c>
      <c r="AQ59" s="57">
        <v>0.12</v>
      </c>
      <c r="AR59" s="57"/>
      <c r="AS59" s="57"/>
      <c r="AT59" s="57"/>
      <c r="AU59" s="57"/>
      <c r="AV59" s="57">
        <v>0</v>
      </c>
      <c r="AW59" s="60" t="s">
        <v>53</v>
      </c>
      <c r="AX59" s="26">
        <v>0</v>
      </c>
      <c r="AY59" s="60" t="s">
        <v>54</v>
      </c>
      <c r="AZ59" s="26">
        <v>2.08</v>
      </c>
      <c r="BA59" s="60" t="s">
        <v>143</v>
      </c>
      <c r="BB59" s="26">
        <v>0.44</v>
      </c>
      <c r="BC59" s="60" t="s">
        <v>53</v>
      </c>
      <c r="BD59" s="26">
        <v>0</v>
      </c>
      <c r="BE59" s="65">
        <v>2.52</v>
      </c>
      <c r="BF59" s="22">
        <f t="shared" si="5"/>
        <v>2.52</v>
      </c>
      <c r="BG59" s="66">
        <f t="shared" si="7"/>
        <v>59.163</v>
      </c>
    </row>
    <row r="60" ht="15" spans="1:59">
      <c r="A60" s="13" t="s">
        <v>299</v>
      </c>
      <c r="B60" s="14" t="s">
        <v>300</v>
      </c>
      <c r="C60" s="15">
        <v>5.6</v>
      </c>
      <c r="D60" s="16" t="s">
        <v>189</v>
      </c>
      <c r="E60" s="8">
        <v>0.5</v>
      </c>
      <c r="F60" s="11"/>
      <c r="G60" s="15"/>
      <c r="H60" s="16"/>
      <c r="I60" s="8"/>
      <c r="J60" s="11"/>
      <c r="K60" s="15"/>
      <c r="L60" s="23">
        <v>6.1</v>
      </c>
      <c r="M60" s="24">
        <v>2.38</v>
      </c>
      <c r="N60" s="25">
        <v>44.28</v>
      </c>
      <c r="O60" s="26"/>
      <c r="P60" s="26"/>
      <c r="Q60" s="29">
        <v>44.28</v>
      </c>
      <c r="R60" s="26">
        <v>72.5</v>
      </c>
      <c r="S60" s="30">
        <v>3.625</v>
      </c>
      <c r="T60" s="26">
        <v>59</v>
      </c>
      <c r="U60" s="31">
        <v>1.15</v>
      </c>
      <c r="V60" s="26"/>
      <c r="W60" s="26"/>
      <c r="X60" s="29">
        <f t="shared" si="4"/>
        <v>4.775</v>
      </c>
      <c r="Y60" s="36"/>
      <c r="Z60" s="36"/>
      <c r="AA60" s="37">
        <v>0.67</v>
      </c>
      <c r="AB60" s="38">
        <v>0.33</v>
      </c>
      <c r="AC60" s="36"/>
      <c r="AD60" s="36"/>
      <c r="AE60" s="39">
        <v>0.33</v>
      </c>
      <c r="AF60" s="40">
        <v>83.3</v>
      </c>
      <c r="AG60" s="45">
        <v>0.833</v>
      </c>
      <c r="AH60" s="46">
        <v>0</v>
      </c>
      <c r="AI60" s="47"/>
      <c r="AJ60" s="48">
        <v>0</v>
      </c>
      <c r="AK60" s="49"/>
      <c r="AL60" s="49"/>
      <c r="AM60" s="49"/>
      <c r="AN60" s="49"/>
      <c r="AO60" s="56">
        <v>0.833</v>
      </c>
      <c r="AP60" s="57"/>
      <c r="AQ60" s="57"/>
      <c r="AR60" s="57"/>
      <c r="AS60" s="57"/>
      <c r="AT60" s="57"/>
      <c r="AU60" s="57"/>
      <c r="AV60" s="57">
        <v>0</v>
      </c>
      <c r="AW60" s="60" t="s">
        <v>53</v>
      </c>
      <c r="AX60" s="26">
        <v>0</v>
      </c>
      <c r="AY60" s="60" t="s">
        <v>221</v>
      </c>
      <c r="AZ60" s="26">
        <v>2.08</v>
      </c>
      <c r="BA60" s="60" t="s">
        <v>77</v>
      </c>
      <c r="BB60" s="26">
        <v>0.72</v>
      </c>
      <c r="BC60" s="60" t="s">
        <v>53</v>
      </c>
      <c r="BD60" s="26">
        <v>0</v>
      </c>
      <c r="BE60" s="65">
        <v>2.8</v>
      </c>
      <c r="BF60" s="22">
        <f t="shared" si="5"/>
        <v>2.8</v>
      </c>
      <c r="BG60" s="66">
        <f t="shared" si="7"/>
        <v>59.118</v>
      </c>
    </row>
    <row r="61" ht="15" customHeight="1" spans="1:59">
      <c r="A61" s="13" t="s">
        <v>301</v>
      </c>
      <c r="B61" s="14" t="s">
        <v>302</v>
      </c>
      <c r="C61" s="15">
        <v>5.46</v>
      </c>
      <c r="D61" s="16" t="s">
        <v>189</v>
      </c>
      <c r="E61" s="11">
        <v>0.5</v>
      </c>
      <c r="F61" s="11"/>
      <c r="G61" s="15"/>
      <c r="H61" s="16" t="s">
        <v>88</v>
      </c>
      <c r="I61" s="11">
        <v>0.1</v>
      </c>
      <c r="J61" s="11"/>
      <c r="K61" s="15"/>
      <c r="L61" s="23">
        <v>6.06</v>
      </c>
      <c r="M61" s="24">
        <v>1.22</v>
      </c>
      <c r="N61" s="25">
        <v>37.34</v>
      </c>
      <c r="O61" s="26"/>
      <c r="P61" s="26"/>
      <c r="Q61" s="29">
        <v>37.34</v>
      </c>
      <c r="R61" s="26">
        <v>68.5</v>
      </c>
      <c r="S61" s="30">
        <v>3.425</v>
      </c>
      <c r="T61" s="26">
        <v>20</v>
      </c>
      <c r="U61" s="31">
        <v>0</v>
      </c>
      <c r="V61" s="26"/>
      <c r="W61" s="26"/>
      <c r="X61" s="29">
        <f t="shared" si="4"/>
        <v>3.425</v>
      </c>
      <c r="Y61" s="36"/>
      <c r="Z61" s="36"/>
      <c r="AA61" s="37">
        <v>0.75</v>
      </c>
      <c r="AB61" s="38">
        <v>0.38</v>
      </c>
      <c r="AC61" s="36" t="s">
        <v>303</v>
      </c>
      <c r="AD61" s="36">
        <v>0.9</v>
      </c>
      <c r="AE61" s="39">
        <v>1.28</v>
      </c>
      <c r="AF61" s="40">
        <v>79.79</v>
      </c>
      <c r="AG61" s="45">
        <v>0.798</v>
      </c>
      <c r="AH61" s="46">
        <v>57</v>
      </c>
      <c r="AI61" s="47"/>
      <c r="AJ61" s="48">
        <v>2.85</v>
      </c>
      <c r="AK61" s="49"/>
      <c r="AL61" s="49"/>
      <c r="AM61" s="49"/>
      <c r="AN61" s="49"/>
      <c r="AO61" s="56">
        <v>3.648</v>
      </c>
      <c r="AP61" s="57"/>
      <c r="AQ61" s="57"/>
      <c r="AR61" s="57"/>
      <c r="AS61" s="57"/>
      <c r="AT61" s="57"/>
      <c r="AU61" s="57"/>
      <c r="AV61" s="57">
        <v>0</v>
      </c>
      <c r="AW61" s="60" t="s">
        <v>53</v>
      </c>
      <c r="AX61" s="26">
        <v>0</v>
      </c>
      <c r="AY61" s="60" t="s">
        <v>134</v>
      </c>
      <c r="AZ61" s="26">
        <v>2.64</v>
      </c>
      <c r="BA61" s="60" t="s">
        <v>304</v>
      </c>
      <c r="BB61" s="26">
        <v>0.68</v>
      </c>
      <c r="BC61" s="60" t="s">
        <v>53</v>
      </c>
      <c r="BD61" s="26">
        <v>0</v>
      </c>
      <c r="BE61" s="65">
        <v>3.32</v>
      </c>
      <c r="BF61" s="22">
        <f t="shared" si="5"/>
        <v>3.32</v>
      </c>
      <c r="BG61" s="66">
        <f t="shared" si="7"/>
        <v>55.073</v>
      </c>
    </row>
    <row r="62" ht="24.75" spans="1:59">
      <c r="A62" s="13" t="s">
        <v>305</v>
      </c>
      <c r="B62" s="14" t="s">
        <v>306</v>
      </c>
      <c r="C62" s="15">
        <v>5.87</v>
      </c>
      <c r="D62" s="16" t="s">
        <v>189</v>
      </c>
      <c r="E62" s="11">
        <v>0.5</v>
      </c>
      <c r="F62" s="11"/>
      <c r="G62" s="15"/>
      <c r="H62" s="16"/>
      <c r="I62" s="11"/>
      <c r="J62" s="11"/>
      <c r="K62" s="15"/>
      <c r="L62" s="23">
        <v>6.37</v>
      </c>
      <c r="M62" s="24">
        <v>3.68</v>
      </c>
      <c r="N62" s="25">
        <v>52.05</v>
      </c>
      <c r="O62" s="26" t="s">
        <v>72</v>
      </c>
      <c r="P62" s="26">
        <v>0.45</v>
      </c>
      <c r="Q62" s="29">
        <v>52.5</v>
      </c>
      <c r="R62" s="26">
        <v>90</v>
      </c>
      <c r="S62" s="30">
        <v>4.5</v>
      </c>
      <c r="T62" s="26">
        <v>60</v>
      </c>
      <c r="U62" s="31">
        <v>1.2</v>
      </c>
      <c r="V62" s="26"/>
      <c r="W62" s="26"/>
      <c r="X62" s="29">
        <f t="shared" si="4"/>
        <v>5.7</v>
      </c>
      <c r="Y62" s="36"/>
      <c r="Z62" s="36"/>
      <c r="AA62" s="37">
        <v>1</v>
      </c>
      <c r="AB62" s="38">
        <v>0.5</v>
      </c>
      <c r="AC62" s="36"/>
      <c r="AD62" s="36"/>
      <c r="AE62" s="39">
        <v>0.5</v>
      </c>
      <c r="AF62" s="40">
        <v>80.21</v>
      </c>
      <c r="AG62" s="45">
        <v>0.802</v>
      </c>
      <c r="AH62" s="46">
        <v>61</v>
      </c>
      <c r="AI62" s="47">
        <f>AH62*0.05</f>
        <v>3.05</v>
      </c>
      <c r="AJ62" s="48">
        <v>3</v>
      </c>
      <c r="AK62" s="49"/>
      <c r="AL62" s="49"/>
      <c r="AM62" s="49"/>
      <c r="AN62" s="49"/>
      <c r="AO62" s="56">
        <v>3.802</v>
      </c>
      <c r="AP62" s="57"/>
      <c r="AQ62" s="57"/>
      <c r="AR62" s="57"/>
      <c r="AS62" s="57"/>
      <c r="AT62" s="59" t="s">
        <v>307</v>
      </c>
      <c r="AU62" s="57">
        <v>0.4</v>
      </c>
      <c r="AV62" s="57">
        <v>2.04</v>
      </c>
      <c r="AW62" s="60" t="s">
        <v>53</v>
      </c>
      <c r="AX62" s="26">
        <v>0</v>
      </c>
      <c r="AY62" s="60" t="s">
        <v>269</v>
      </c>
      <c r="AZ62" s="26">
        <v>2.08</v>
      </c>
      <c r="BA62" s="60" t="s">
        <v>53</v>
      </c>
      <c r="BB62" s="26">
        <v>0</v>
      </c>
      <c r="BC62" s="60" t="s">
        <v>55</v>
      </c>
      <c r="BD62" s="26">
        <v>0.36</v>
      </c>
      <c r="BE62" s="65">
        <v>2.44</v>
      </c>
      <c r="BF62" s="22">
        <f t="shared" si="5"/>
        <v>4.48</v>
      </c>
      <c r="BG62" s="66">
        <f t="shared" si="7"/>
        <v>73.352</v>
      </c>
    </row>
    <row r="63" ht="21" customHeight="1" spans="1:59">
      <c r="A63" s="13" t="s">
        <v>308</v>
      </c>
      <c r="B63" s="14" t="s">
        <v>309</v>
      </c>
      <c r="C63" s="15">
        <v>5.45</v>
      </c>
      <c r="D63" s="16" t="s">
        <v>189</v>
      </c>
      <c r="E63" s="11">
        <v>0.5</v>
      </c>
      <c r="F63" s="11"/>
      <c r="G63" s="15"/>
      <c r="H63" s="16"/>
      <c r="I63" s="11"/>
      <c r="J63" s="11"/>
      <c r="K63" s="15"/>
      <c r="L63" s="23">
        <v>5.95</v>
      </c>
      <c r="M63" s="24">
        <v>1.08</v>
      </c>
      <c r="N63" s="25">
        <v>36.45</v>
      </c>
      <c r="O63" s="26" t="s">
        <v>72</v>
      </c>
      <c r="P63" s="26">
        <v>0.45</v>
      </c>
      <c r="Q63" s="29">
        <v>36.9</v>
      </c>
      <c r="R63" s="26">
        <v>78</v>
      </c>
      <c r="S63" s="30">
        <v>3.9</v>
      </c>
      <c r="T63" s="26">
        <v>60</v>
      </c>
      <c r="U63" s="31">
        <v>1.2</v>
      </c>
      <c r="V63" s="26"/>
      <c r="W63" s="26"/>
      <c r="X63" s="29">
        <f t="shared" si="4"/>
        <v>5.1</v>
      </c>
      <c r="Y63" s="36"/>
      <c r="Z63" s="36"/>
      <c r="AA63" s="37">
        <v>0.83</v>
      </c>
      <c r="AB63" s="38">
        <v>0.42</v>
      </c>
      <c r="AC63" s="36"/>
      <c r="AD63" s="36"/>
      <c r="AE63" s="39">
        <v>0.42</v>
      </c>
      <c r="AF63" s="40">
        <v>79.65</v>
      </c>
      <c r="AG63" s="45">
        <v>0.797</v>
      </c>
      <c r="AH63" s="46">
        <v>0</v>
      </c>
      <c r="AI63" s="47"/>
      <c r="AJ63" s="48">
        <v>0</v>
      </c>
      <c r="AK63" s="49"/>
      <c r="AL63" s="49"/>
      <c r="AM63" s="49"/>
      <c r="AN63" s="49"/>
      <c r="AO63" s="56">
        <v>0.797</v>
      </c>
      <c r="AP63" s="32" t="s">
        <v>310</v>
      </c>
      <c r="AQ63" s="57">
        <v>0.8</v>
      </c>
      <c r="AR63" s="32" t="s">
        <v>311</v>
      </c>
      <c r="AS63" s="57">
        <v>0.84</v>
      </c>
      <c r="AT63" s="57"/>
      <c r="AU63" s="57"/>
      <c r="AV63" s="57">
        <v>0</v>
      </c>
      <c r="AW63" s="60" t="s">
        <v>53</v>
      </c>
      <c r="AX63" s="26">
        <v>0</v>
      </c>
      <c r="AY63" s="60" t="s">
        <v>53</v>
      </c>
      <c r="AZ63" s="26">
        <v>0</v>
      </c>
      <c r="BA63" s="60" t="s">
        <v>53</v>
      </c>
      <c r="BB63" s="26">
        <v>0</v>
      </c>
      <c r="BC63" s="60" t="s">
        <v>53</v>
      </c>
      <c r="BD63" s="26">
        <v>0</v>
      </c>
      <c r="BE63" s="65">
        <v>0</v>
      </c>
      <c r="BF63" s="22">
        <f t="shared" si="5"/>
        <v>0</v>
      </c>
      <c r="BG63" s="66">
        <f t="shared" si="7"/>
        <v>49.167</v>
      </c>
    </row>
    <row r="64" ht="15" spans="1:59">
      <c r="A64" s="13" t="s">
        <v>312</v>
      </c>
      <c r="B64" s="14" t="s">
        <v>313</v>
      </c>
      <c r="C64" s="15">
        <v>5.42</v>
      </c>
      <c r="D64" s="16" t="s">
        <v>189</v>
      </c>
      <c r="E64" s="11">
        <v>0.5</v>
      </c>
      <c r="F64" s="11"/>
      <c r="G64" s="15"/>
      <c r="H64" s="16"/>
      <c r="I64" s="11"/>
      <c r="J64" s="11"/>
      <c r="K64" s="15"/>
      <c r="L64" s="23">
        <v>5.92</v>
      </c>
      <c r="M64" s="24">
        <v>1.28</v>
      </c>
      <c r="N64" s="25">
        <v>37.68</v>
      </c>
      <c r="O64" s="26"/>
      <c r="P64" s="26"/>
      <c r="Q64" s="29">
        <v>37.68</v>
      </c>
      <c r="R64" s="26">
        <v>67.5</v>
      </c>
      <c r="S64" s="30">
        <v>3.375</v>
      </c>
      <c r="T64" s="26">
        <v>40</v>
      </c>
      <c r="U64" s="31">
        <v>0.03</v>
      </c>
      <c r="V64" s="26"/>
      <c r="W64" s="26"/>
      <c r="X64" s="29">
        <f t="shared" si="4"/>
        <v>3.405</v>
      </c>
      <c r="Y64" s="36"/>
      <c r="Z64" s="36"/>
      <c r="AA64" s="37">
        <v>1</v>
      </c>
      <c r="AB64" s="38">
        <v>0.5</v>
      </c>
      <c r="AC64" s="36"/>
      <c r="AD64" s="36"/>
      <c r="AE64" s="39">
        <v>0.5</v>
      </c>
      <c r="AF64" s="40">
        <v>80.21</v>
      </c>
      <c r="AG64" s="45">
        <v>0.802</v>
      </c>
      <c r="AH64" s="46">
        <v>12</v>
      </c>
      <c r="AI64" s="47"/>
      <c r="AJ64" s="48">
        <v>0</v>
      </c>
      <c r="AK64" s="49"/>
      <c r="AL64" s="49"/>
      <c r="AM64" s="49"/>
      <c r="AN64" s="49"/>
      <c r="AO64" s="56">
        <v>0.802</v>
      </c>
      <c r="AP64" s="57"/>
      <c r="AQ64" s="57"/>
      <c r="AR64" s="57"/>
      <c r="AS64" s="57"/>
      <c r="AT64" s="57"/>
      <c r="AU64" s="57"/>
      <c r="AV64" s="57">
        <v>0</v>
      </c>
      <c r="AW64" s="60" t="s">
        <v>53</v>
      </c>
      <c r="AX64" s="26">
        <v>0</v>
      </c>
      <c r="AY64" s="60" t="s">
        <v>83</v>
      </c>
      <c r="AZ64" s="26">
        <v>1.92</v>
      </c>
      <c r="BA64" s="60" t="s">
        <v>53</v>
      </c>
      <c r="BB64" s="26">
        <v>0</v>
      </c>
      <c r="BC64" s="60" t="s">
        <v>53</v>
      </c>
      <c r="BD64" s="26">
        <v>0</v>
      </c>
      <c r="BE64" s="65">
        <v>1.92</v>
      </c>
      <c r="BF64" s="22">
        <f t="shared" si="5"/>
        <v>1.92</v>
      </c>
      <c r="BG64" s="66">
        <f t="shared" si="7"/>
        <v>50.227</v>
      </c>
    </row>
    <row r="65" ht="15" spans="1:59">
      <c r="A65" s="13" t="s">
        <v>314</v>
      </c>
      <c r="B65" s="14" t="s">
        <v>315</v>
      </c>
      <c r="C65" s="15">
        <v>5.8</v>
      </c>
      <c r="D65" s="16" t="s">
        <v>189</v>
      </c>
      <c r="E65" s="11">
        <v>0.5</v>
      </c>
      <c r="F65" s="11"/>
      <c r="G65" s="15"/>
      <c r="H65" s="16"/>
      <c r="I65" s="11"/>
      <c r="J65" s="11"/>
      <c r="K65" s="15"/>
      <c r="L65" s="23">
        <v>6.3</v>
      </c>
      <c r="M65" s="24">
        <v>3.37</v>
      </c>
      <c r="N65" s="25">
        <v>50.24</v>
      </c>
      <c r="O65" s="26" t="s">
        <v>152</v>
      </c>
      <c r="P65" s="26">
        <v>0.3</v>
      </c>
      <c r="Q65" s="29">
        <v>50.54</v>
      </c>
      <c r="R65" s="26">
        <v>80</v>
      </c>
      <c r="S65" s="30">
        <v>4</v>
      </c>
      <c r="T65" s="26">
        <v>60</v>
      </c>
      <c r="U65" s="31">
        <v>1.2</v>
      </c>
      <c r="V65" s="26"/>
      <c r="W65" s="26"/>
      <c r="X65" s="29">
        <f t="shared" si="4"/>
        <v>5.2</v>
      </c>
      <c r="Y65" s="36"/>
      <c r="Z65" s="36"/>
      <c r="AA65" s="37">
        <v>1</v>
      </c>
      <c r="AB65" s="38">
        <v>0.5</v>
      </c>
      <c r="AC65" s="36"/>
      <c r="AD65" s="36"/>
      <c r="AE65" s="39">
        <v>0.5</v>
      </c>
      <c r="AF65" s="40">
        <v>78.88</v>
      </c>
      <c r="AG65" s="45">
        <v>0.789</v>
      </c>
      <c r="AH65" s="46">
        <v>64.5</v>
      </c>
      <c r="AI65" s="47">
        <f>AH65*0.05</f>
        <v>3.225</v>
      </c>
      <c r="AJ65" s="48">
        <v>3</v>
      </c>
      <c r="AK65" s="49"/>
      <c r="AL65" s="49"/>
      <c r="AM65" s="49"/>
      <c r="AN65" s="49"/>
      <c r="AO65" s="56">
        <v>3.789</v>
      </c>
      <c r="AP65" s="57"/>
      <c r="AQ65" s="57"/>
      <c r="AR65" s="57"/>
      <c r="AS65" s="57"/>
      <c r="AT65" s="57"/>
      <c r="AU65" s="57"/>
      <c r="AV65" s="57">
        <v>0</v>
      </c>
      <c r="AW65" s="60" t="s">
        <v>53</v>
      </c>
      <c r="AX65" s="26">
        <v>0</v>
      </c>
      <c r="AY65" s="60" t="s">
        <v>54</v>
      </c>
      <c r="AZ65" s="26">
        <v>2.08</v>
      </c>
      <c r="BA65" s="60" t="s">
        <v>53</v>
      </c>
      <c r="BB65" s="26">
        <v>0</v>
      </c>
      <c r="BC65" s="60" t="s">
        <v>53</v>
      </c>
      <c r="BD65" s="26">
        <v>0</v>
      </c>
      <c r="BE65" s="65">
        <v>2.08</v>
      </c>
      <c r="BF65" s="22">
        <f t="shared" si="5"/>
        <v>2.08</v>
      </c>
      <c r="BG65" s="66">
        <f t="shared" si="7"/>
        <v>68.409</v>
      </c>
    </row>
    <row r="66" ht="15" spans="1:59">
      <c r="A66" s="13" t="s">
        <v>316</v>
      </c>
      <c r="B66" s="14" t="s">
        <v>317</v>
      </c>
      <c r="C66" s="15">
        <v>5.46</v>
      </c>
      <c r="D66" s="16" t="s">
        <v>189</v>
      </c>
      <c r="E66" s="11">
        <v>0.5</v>
      </c>
      <c r="F66" s="11"/>
      <c r="G66" s="15"/>
      <c r="H66" s="16"/>
      <c r="I66" s="11"/>
      <c r="J66" s="11"/>
      <c r="K66" s="15"/>
      <c r="L66" s="23">
        <v>5.96</v>
      </c>
      <c r="M66" s="24">
        <v>2.55</v>
      </c>
      <c r="N66" s="25">
        <v>45.31</v>
      </c>
      <c r="O66" s="26" t="s">
        <v>72</v>
      </c>
      <c r="P66" s="26">
        <v>0.45</v>
      </c>
      <c r="Q66" s="29">
        <v>45.76</v>
      </c>
      <c r="R66" s="26">
        <v>83.5</v>
      </c>
      <c r="S66" s="30">
        <v>4.175</v>
      </c>
      <c r="T66" s="26">
        <v>60</v>
      </c>
      <c r="U66" s="31">
        <v>1.2</v>
      </c>
      <c r="V66" s="26"/>
      <c r="W66" s="26"/>
      <c r="X66" s="29">
        <f t="shared" si="4"/>
        <v>5.375</v>
      </c>
      <c r="Y66" s="36"/>
      <c r="Z66" s="36"/>
      <c r="AA66" s="37">
        <v>0.92</v>
      </c>
      <c r="AB66" s="38">
        <v>0.46</v>
      </c>
      <c r="AC66" s="36"/>
      <c r="AD66" s="36"/>
      <c r="AE66" s="39">
        <v>0.46</v>
      </c>
      <c r="AF66" s="40">
        <v>79.65</v>
      </c>
      <c r="AG66" s="45">
        <v>0.797</v>
      </c>
      <c r="AH66" s="46">
        <v>0</v>
      </c>
      <c r="AI66" s="47"/>
      <c r="AJ66" s="48">
        <v>0</v>
      </c>
      <c r="AK66" s="49"/>
      <c r="AL66" s="49"/>
      <c r="AM66" s="49"/>
      <c r="AN66" s="49"/>
      <c r="AO66" s="56">
        <v>0.797</v>
      </c>
      <c r="AP66" s="57"/>
      <c r="AQ66" s="57"/>
      <c r="AR66" s="57"/>
      <c r="AS66" s="57"/>
      <c r="AT66" s="57"/>
      <c r="AU66" s="57"/>
      <c r="AV66" s="57">
        <v>0</v>
      </c>
      <c r="AW66" s="60" t="s">
        <v>53</v>
      </c>
      <c r="AX66" s="26">
        <v>0</v>
      </c>
      <c r="AY66" s="60" t="s">
        <v>53</v>
      </c>
      <c r="AZ66" s="26">
        <v>0</v>
      </c>
      <c r="BA66" s="60" t="s">
        <v>53</v>
      </c>
      <c r="BB66" s="26">
        <v>0</v>
      </c>
      <c r="BC66" s="60" t="s">
        <v>55</v>
      </c>
      <c r="BD66" s="26">
        <v>0.36</v>
      </c>
      <c r="BE66" s="65">
        <v>0.36</v>
      </c>
      <c r="BF66" s="22">
        <f t="shared" si="5"/>
        <v>0.36</v>
      </c>
      <c r="BG66" s="66">
        <f t="shared" si="7"/>
        <v>58.712</v>
      </c>
    </row>
    <row r="67" ht="15" spans="1:59">
      <c r="A67" s="13" t="s">
        <v>318</v>
      </c>
      <c r="B67" s="14" t="s">
        <v>319</v>
      </c>
      <c r="C67" s="15">
        <v>5.48</v>
      </c>
      <c r="D67" s="16" t="s">
        <v>189</v>
      </c>
      <c r="E67" s="11">
        <v>0.5</v>
      </c>
      <c r="F67" s="11"/>
      <c r="G67" s="15"/>
      <c r="H67" s="16"/>
      <c r="I67" s="11"/>
      <c r="J67" s="11"/>
      <c r="K67" s="15"/>
      <c r="L67" s="23">
        <v>5.98</v>
      </c>
      <c r="M67" s="24">
        <v>2.14</v>
      </c>
      <c r="N67" s="25">
        <v>42.86</v>
      </c>
      <c r="O67" s="26"/>
      <c r="P67" s="26"/>
      <c r="Q67" s="29">
        <v>42.86</v>
      </c>
      <c r="R67" s="26">
        <v>67.5</v>
      </c>
      <c r="S67" s="30">
        <v>3.375</v>
      </c>
      <c r="T67" s="26">
        <v>60</v>
      </c>
      <c r="U67" s="31">
        <v>1.2</v>
      </c>
      <c r="V67" s="26"/>
      <c r="W67" s="26"/>
      <c r="X67" s="29">
        <f t="shared" ref="X67:X94" si="8">S67+U67+W67</f>
        <v>4.575</v>
      </c>
      <c r="Y67" s="36"/>
      <c r="Z67" s="36"/>
      <c r="AA67" s="37">
        <v>1</v>
      </c>
      <c r="AB67" s="38">
        <v>0.5</v>
      </c>
      <c r="AC67" s="36"/>
      <c r="AD67" s="36"/>
      <c r="AE67" s="39">
        <v>0.5</v>
      </c>
      <c r="AF67" s="40">
        <v>83.3</v>
      </c>
      <c r="AG67" s="45">
        <v>0.833</v>
      </c>
      <c r="AH67" s="46">
        <v>8.5</v>
      </c>
      <c r="AI67" s="47"/>
      <c r="AJ67" s="48">
        <v>0</v>
      </c>
      <c r="AK67" s="49"/>
      <c r="AL67" s="49"/>
      <c r="AM67" s="49"/>
      <c r="AN67" s="49"/>
      <c r="AO67" s="56">
        <v>0.833</v>
      </c>
      <c r="AP67" s="57"/>
      <c r="AQ67" s="57"/>
      <c r="AR67" s="57"/>
      <c r="AS67" s="57"/>
      <c r="AT67" s="57"/>
      <c r="AU67" s="57"/>
      <c r="AV67" s="57">
        <v>0</v>
      </c>
      <c r="AW67" s="60" t="s">
        <v>53</v>
      </c>
      <c r="AX67" s="26">
        <v>0</v>
      </c>
      <c r="AY67" s="60" t="s">
        <v>84</v>
      </c>
      <c r="AZ67" s="26">
        <v>1.68</v>
      </c>
      <c r="BA67" s="60" t="s">
        <v>53</v>
      </c>
      <c r="BB67" s="26">
        <v>0</v>
      </c>
      <c r="BC67" s="60" t="s">
        <v>53</v>
      </c>
      <c r="BD67" s="26">
        <v>0</v>
      </c>
      <c r="BE67" s="65">
        <v>1.68</v>
      </c>
      <c r="BF67" s="22">
        <f t="shared" si="5"/>
        <v>1.68</v>
      </c>
      <c r="BG67" s="66">
        <f t="shared" si="7"/>
        <v>56.428</v>
      </c>
    </row>
    <row r="68" ht="15" spans="1:59">
      <c r="A68" s="13" t="s">
        <v>320</v>
      </c>
      <c r="B68" s="14" t="s">
        <v>321</v>
      </c>
      <c r="C68" s="15">
        <v>5.45</v>
      </c>
      <c r="D68" s="16" t="s">
        <v>189</v>
      </c>
      <c r="E68" s="11">
        <v>0.5</v>
      </c>
      <c r="F68" s="11"/>
      <c r="G68" s="15"/>
      <c r="H68" s="16"/>
      <c r="I68" s="11"/>
      <c r="J68" s="11"/>
      <c r="K68" s="15"/>
      <c r="L68" s="23">
        <v>5.95</v>
      </c>
      <c r="M68" s="24">
        <v>1.3</v>
      </c>
      <c r="N68" s="25">
        <v>37.82</v>
      </c>
      <c r="O68" s="26"/>
      <c r="P68" s="26"/>
      <c r="Q68" s="29">
        <v>37.82</v>
      </c>
      <c r="R68" s="26">
        <v>72.5</v>
      </c>
      <c r="S68" s="30">
        <v>3.625</v>
      </c>
      <c r="T68" s="26">
        <v>60</v>
      </c>
      <c r="U68" s="31">
        <v>1.2</v>
      </c>
      <c r="V68" s="26"/>
      <c r="W68" s="26"/>
      <c r="X68" s="29">
        <f t="shared" si="8"/>
        <v>4.825</v>
      </c>
      <c r="Y68" s="36"/>
      <c r="Z68" s="36"/>
      <c r="AA68" s="37">
        <v>1</v>
      </c>
      <c r="AB68" s="38">
        <v>0.5</v>
      </c>
      <c r="AC68" s="36"/>
      <c r="AD68" s="36"/>
      <c r="AE68" s="39">
        <v>0.5</v>
      </c>
      <c r="AF68" s="40">
        <v>78.88</v>
      </c>
      <c r="AG68" s="45">
        <v>0.789</v>
      </c>
      <c r="AH68" s="46">
        <v>48.5</v>
      </c>
      <c r="AI68" s="47"/>
      <c r="AJ68" s="48">
        <v>2.425</v>
      </c>
      <c r="AK68" s="49"/>
      <c r="AL68" s="49"/>
      <c r="AM68" s="49"/>
      <c r="AN68" s="49"/>
      <c r="AO68" s="56">
        <v>3.214</v>
      </c>
      <c r="AP68" s="57"/>
      <c r="AQ68" s="57"/>
      <c r="AR68" s="57"/>
      <c r="AS68" s="57"/>
      <c r="AT68" s="57"/>
      <c r="AU68" s="57"/>
      <c r="AV68" s="57">
        <v>0</v>
      </c>
      <c r="AW68" s="60" t="s">
        <v>53</v>
      </c>
      <c r="AX68" s="26">
        <v>0</v>
      </c>
      <c r="AY68" s="60" t="s">
        <v>53</v>
      </c>
      <c r="AZ68" s="26">
        <v>0</v>
      </c>
      <c r="BA68" s="60" t="s">
        <v>53</v>
      </c>
      <c r="BB68" s="26">
        <v>0</v>
      </c>
      <c r="BC68" s="60" t="s">
        <v>53</v>
      </c>
      <c r="BD68" s="26">
        <v>0</v>
      </c>
      <c r="BE68" s="65">
        <v>0</v>
      </c>
      <c r="BF68" s="22">
        <f t="shared" ref="BF68:BF94" si="9">BE68+AX68+AV68</f>
        <v>0</v>
      </c>
      <c r="BG68" s="66">
        <f t="shared" si="7"/>
        <v>52.309</v>
      </c>
    </row>
    <row r="69" ht="15" spans="1:59">
      <c r="A69" s="13" t="s">
        <v>322</v>
      </c>
      <c r="B69" s="14" t="s">
        <v>323</v>
      </c>
      <c r="C69" s="15">
        <v>5.8</v>
      </c>
      <c r="D69" s="16" t="s">
        <v>189</v>
      </c>
      <c r="E69" s="11">
        <v>0.5</v>
      </c>
      <c r="F69" s="11"/>
      <c r="G69" s="15"/>
      <c r="H69" s="16"/>
      <c r="I69" s="11"/>
      <c r="J69" s="11"/>
      <c r="K69" s="15"/>
      <c r="L69" s="23">
        <v>6.3</v>
      </c>
      <c r="M69" s="24">
        <v>2.96</v>
      </c>
      <c r="N69" s="25">
        <v>47.75</v>
      </c>
      <c r="O69" s="26"/>
      <c r="P69" s="26"/>
      <c r="Q69" s="29">
        <v>47.75</v>
      </c>
      <c r="R69" s="26">
        <v>77.5</v>
      </c>
      <c r="S69" s="30">
        <v>3.875</v>
      </c>
      <c r="T69" s="26">
        <v>60</v>
      </c>
      <c r="U69" s="31">
        <v>1.2</v>
      </c>
      <c r="V69" s="26"/>
      <c r="W69" s="26"/>
      <c r="X69" s="29">
        <f t="shared" si="8"/>
        <v>5.075</v>
      </c>
      <c r="Y69" s="36"/>
      <c r="Z69" s="36"/>
      <c r="AA69" s="37">
        <v>1</v>
      </c>
      <c r="AB69" s="38">
        <v>0.5</v>
      </c>
      <c r="AC69" s="36"/>
      <c r="AD69" s="36"/>
      <c r="AE69" s="39">
        <v>0.5</v>
      </c>
      <c r="AF69" s="40">
        <v>78.88</v>
      </c>
      <c r="AG69" s="45">
        <v>0.789</v>
      </c>
      <c r="AH69" s="46">
        <v>57.5</v>
      </c>
      <c r="AI69" s="47"/>
      <c r="AJ69" s="48">
        <v>2.875</v>
      </c>
      <c r="AK69" s="49"/>
      <c r="AL69" s="49"/>
      <c r="AM69" s="49"/>
      <c r="AN69" s="49"/>
      <c r="AO69" s="56">
        <v>3.664</v>
      </c>
      <c r="AP69" s="57"/>
      <c r="AQ69" s="57"/>
      <c r="AR69" s="57"/>
      <c r="AS69" s="57"/>
      <c r="AT69" s="57"/>
      <c r="AU69" s="57"/>
      <c r="AV69" s="57">
        <v>0</v>
      </c>
      <c r="AW69" s="60" t="s">
        <v>53</v>
      </c>
      <c r="AX69" s="26">
        <v>0</v>
      </c>
      <c r="AY69" s="60" t="s">
        <v>53</v>
      </c>
      <c r="AZ69" s="26">
        <v>0</v>
      </c>
      <c r="BA69" s="60" t="s">
        <v>53</v>
      </c>
      <c r="BB69" s="26">
        <v>0</v>
      </c>
      <c r="BC69" s="60" t="s">
        <v>53</v>
      </c>
      <c r="BD69" s="26">
        <v>0</v>
      </c>
      <c r="BE69" s="65">
        <v>0</v>
      </c>
      <c r="BF69" s="22">
        <f t="shared" si="9"/>
        <v>0</v>
      </c>
      <c r="BG69" s="66">
        <f t="shared" si="7"/>
        <v>63.289</v>
      </c>
    </row>
    <row r="70" ht="15" spans="1:59">
      <c r="A70" s="17" t="s">
        <v>324</v>
      </c>
      <c r="B70" s="18" t="s">
        <v>325</v>
      </c>
      <c r="C70" s="15">
        <v>4.022</v>
      </c>
      <c r="D70" s="16" t="s">
        <v>189</v>
      </c>
      <c r="E70" s="8">
        <v>0.5</v>
      </c>
      <c r="F70" s="11" t="s">
        <v>326</v>
      </c>
      <c r="G70" s="15">
        <v>-0.5</v>
      </c>
      <c r="H70" s="16"/>
      <c r="I70" s="8"/>
      <c r="J70" s="11"/>
      <c r="K70" s="15"/>
      <c r="L70" s="23">
        <v>4.022</v>
      </c>
      <c r="M70" s="24">
        <v>0.96</v>
      </c>
      <c r="N70" s="25">
        <v>35.76</v>
      </c>
      <c r="O70" s="26"/>
      <c r="P70" s="26"/>
      <c r="Q70" s="29">
        <v>35.76</v>
      </c>
      <c r="R70" s="26">
        <v>54</v>
      </c>
      <c r="S70" s="30">
        <v>2.7</v>
      </c>
      <c r="T70" s="26">
        <v>0</v>
      </c>
      <c r="U70" s="31">
        <v>0</v>
      </c>
      <c r="V70" s="26"/>
      <c r="W70" s="26"/>
      <c r="X70" s="29">
        <f t="shared" si="8"/>
        <v>2.7</v>
      </c>
      <c r="Y70" s="36"/>
      <c r="Z70" s="36"/>
      <c r="AA70" s="37">
        <v>0.17</v>
      </c>
      <c r="AB70" s="38">
        <v>0.08</v>
      </c>
      <c r="AC70" s="36"/>
      <c r="AD70" s="36"/>
      <c r="AE70" s="39">
        <v>0.08</v>
      </c>
      <c r="AF70" s="40">
        <v>74.78</v>
      </c>
      <c r="AG70" s="45">
        <v>0.748</v>
      </c>
      <c r="AH70" s="46">
        <v>0</v>
      </c>
      <c r="AI70" s="47"/>
      <c r="AJ70" s="48">
        <v>0</v>
      </c>
      <c r="AK70" s="49"/>
      <c r="AL70" s="49"/>
      <c r="AM70" s="49"/>
      <c r="AN70" s="49"/>
      <c r="AO70" s="56">
        <v>0.748</v>
      </c>
      <c r="AP70" s="57"/>
      <c r="AQ70" s="57"/>
      <c r="AR70" s="57"/>
      <c r="AS70" s="57"/>
      <c r="AT70" s="57"/>
      <c r="AU70" s="57"/>
      <c r="AV70" s="57">
        <v>0.072</v>
      </c>
      <c r="AW70" s="60" t="s">
        <v>53</v>
      </c>
      <c r="AX70" s="26">
        <v>0</v>
      </c>
      <c r="AY70" s="60" t="s">
        <v>53</v>
      </c>
      <c r="AZ70" s="26">
        <v>0</v>
      </c>
      <c r="BA70" s="60" t="s">
        <v>53</v>
      </c>
      <c r="BB70" s="26">
        <v>0</v>
      </c>
      <c r="BC70" s="60" t="s">
        <v>53</v>
      </c>
      <c r="BD70" s="26">
        <v>0</v>
      </c>
      <c r="BE70" s="65">
        <v>0</v>
      </c>
      <c r="BF70" s="22">
        <f t="shared" si="9"/>
        <v>0.072</v>
      </c>
      <c r="BG70" s="66">
        <f t="shared" ref="BG70:BG87" si="10">BF70+AO70+AE70+X70+Q70+L70</f>
        <v>43.382</v>
      </c>
    </row>
    <row r="71" ht="20" customHeight="1" spans="1:59">
      <c r="A71" s="13" t="s">
        <v>327</v>
      </c>
      <c r="B71" s="14" t="s">
        <v>328</v>
      </c>
      <c r="C71" s="15">
        <v>4.952</v>
      </c>
      <c r="D71" s="16" t="s">
        <v>189</v>
      </c>
      <c r="E71" s="8">
        <v>0.5</v>
      </c>
      <c r="F71" s="11"/>
      <c r="G71" s="15"/>
      <c r="H71" s="16"/>
      <c r="I71" s="8"/>
      <c r="J71" s="11"/>
      <c r="K71" s="15"/>
      <c r="L71" s="23">
        <v>5.452</v>
      </c>
      <c r="M71" s="24">
        <v>1.77</v>
      </c>
      <c r="N71" s="25">
        <v>40.61</v>
      </c>
      <c r="O71" s="26"/>
      <c r="P71" s="26"/>
      <c r="Q71" s="29">
        <v>40.61</v>
      </c>
      <c r="R71" s="26">
        <v>61.5</v>
      </c>
      <c r="S71" s="30">
        <v>3.075</v>
      </c>
      <c r="T71" s="26">
        <v>0</v>
      </c>
      <c r="U71" s="31">
        <v>0</v>
      </c>
      <c r="V71" s="26"/>
      <c r="W71" s="26"/>
      <c r="X71" s="29">
        <f t="shared" si="8"/>
        <v>3.075</v>
      </c>
      <c r="Y71" s="36"/>
      <c r="Z71" s="36"/>
      <c r="AA71" s="37">
        <v>0.08</v>
      </c>
      <c r="AB71" s="38">
        <v>0.04</v>
      </c>
      <c r="AC71" s="36"/>
      <c r="AD71" s="36"/>
      <c r="AE71" s="39">
        <v>0.04</v>
      </c>
      <c r="AF71" s="40">
        <v>81.78</v>
      </c>
      <c r="AG71" s="45">
        <v>0.818</v>
      </c>
      <c r="AH71" s="46">
        <v>0</v>
      </c>
      <c r="AI71" s="47"/>
      <c r="AJ71" s="48">
        <v>0</v>
      </c>
      <c r="AK71" s="49"/>
      <c r="AL71" s="49"/>
      <c r="AM71" s="49"/>
      <c r="AN71" s="49"/>
      <c r="AO71" s="56">
        <v>0.818</v>
      </c>
      <c r="AP71" s="57"/>
      <c r="AQ71" s="57"/>
      <c r="AR71" s="32" t="s">
        <v>156</v>
      </c>
      <c r="AS71" s="57">
        <v>0.072</v>
      </c>
      <c r="AT71" s="57"/>
      <c r="AU71" s="57"/>
      <c r="AV71" s="57">
        <v>0.24</v>
      </c>
      <c r="AW71" s="60" t="s">
        <v>53</v>
      </c>
      <c r="AX71" s="26">
        <v>0</v>
      </c>
      <c r="AY71" s="60" t="s">
        <v>53</v>
      </c>
      <c r="AZ71" s="26">
        <v>0</v>
      </c>
      <c r="BA71" s="60" t="s">
        <v>53</v>
      </c>
      <c r="BB71" s="26">
        <v>0</v>
      </c>
      <c r="BC71" s="60" t="s">
        <v>53</v>
      </c>
      <c r="BD71" s="26">
        <v>0</v>
      </c>
      <c r="BE71" s="65">
        <v>0</v>
      </c>
      <c r="BF71" s="22">
        <f t="shared" si="9"/>
        <v>0.24</v>
      </c>
      <c r="BG71" s="66">
        <f t="shared" si="10"/>
        <v>50.235</v>
      </c>
    </row>
    <row r="72" ht="21" customHeight="1" spans="1:59">
      <c r="A72" s="13" t="s">
        <v>329</v>
      </c>
      <c r="B72" s="14" t="s">
        <v>330</v>
      </c>
      <c r="C72" s="15">
        <v>5.355</v>
      </c>
      <c r="D72" s="16" t="s">
        <v>189</v>
      </c>
      <c r="E72" s="11">
        <v>0.5</v>
      </c>
      <c r="F72" s="11"/>
      <c r="G72" s="15"/>
      <c r="H72" s="16"/>
      <c r="I72" s="11"/>
      <c r="J72" s="11"/>
      <c r="K72" s="15"/>
      <c r="L72" s="23">
        <v>5.855</v>
      </c>
      <c r="M72" s="26">
        <v>3.67945205479452</v>
      </c>
      <c r="N72" s="25">
        <v>52.08</v>
      </c>
      <c r="O72" s="26" t="s">
        <v>72</v>
      </c>
      <c r="P72" s="26">
        <v>0.45</v>
      </c>
      <c r="Q72" s="29">
        <v>52.53</v>
      </c>
      <c r="R72" s="26">
        <v>78</v>
      </c>
      <c r="S72" s="30">
        <v>3.9</v>
      </c>
      <c r="T72" s="26">
        <v>60</v>
      </c>
      <c r="U72" s="31">
        <v>1.2</v>
      </c>
      <c r="V72" s="26"/>
      <c r="W72" s="26"/>
      <c r="X72" s="29">
        <f t="shared" si="8"/>
        <v>5.1</v>
      </c>
      <c r="Y72" s="36"/>
      <c r="Z72" s="36"/>
      <c r="AA72" s="37">
        <v>0.58</v>
      </c>
      <c r="AB72" s="38">
        <v>0.29</v>
      </c>
      <c r="AC72" s="36" t="s">
        <v>331</v>
      </c>
      <c r="AD72" s="36">
        <v>1.8</v>
      </c>
      <c r="AE72" s="39">
        <v>2.09</v>
      </c>
      <c r="AF72" s="40">
        <v>79.54</v>
      </c>
      <c r="AG72" s="45">
        <v>0.795</v>
      </c>
      <c r="AH72" s="46">
        <v>61</v>
      </c>
      <c r="AI72" s="47">
        <f>AH72*0.05</f>
        <v>3.05</v>
      </c>
      <c r="AJ72" s="48">
        <v>3</v>
      </c>
      <c r="AK72" s="49"/>
      <c r="AL72" s="49"/>
      <c r="AM72" s="49"/>
      <c r="AN72" s="49"/>
      <c r="AO72" s="56">
        <v>3.795</v>
      </c>
      <c r="AP72" s="32" t="s">
        <v>332</v>
      </c>
      <c r="AQ72" s="57">
        <v>0.24</v>
      </c>
      <c r="AR72" s="57"/>
      <c r="AS72" s="57"/>
      <c r="AT72" s="59" t="s">
        <v>333</v>
      </c>
      <c r="AU72" s="57">
        <v>1.2</v>
      </c>
      <c r="AV72" s="57">
        <v>1.32</v>
      </c>
      <c r="AW72" s="60" t="s">
        <v>53</v>
      </c>
      <c r="AX72" s="26">
        <v>0</v>
      </c>
      <c r="AY72" s="60" t="s">
        <v>334</v>
      </c>
      <c r="AZ72" s="26">
        <v>2.08</v>
      </c>
      <c r="BA72" s="60" t="s">
        <v>335</v>
      </c>
      <c r="BB72" s="26">
        <v>0.56</v>
      </c>
      <c r="BC72" s="60" t="s">
        <v>92</v>
      </c>
      <c r="BD72" s="26">
        <v>0.36</v>
      </c>
      <c r="BE72" s="65">
        <v>3</v>
      </c>
      <c r="BF72" s="22">
        <f t="shared" si="9"/>
        <v>4.32</v>
      </c>
      <c r="BG72" s="66">
        <f t="shared" si="10"/>
        <v>73.69</v>
      </c>
    </row>
    <row r="73" ht="19" customHeight="1" spans="1:59">
      <c r="A73" s="13" t="s">
        <v>336</v>
      </c>
      <c r="B73" s="14" t="s">
        <v>337</v>
      </c>
      <c r="C73" s="15">
        <v>4.728</v>
      </c>
      <c r="D73" s="16" t="s">
        <v>189</v>
      </c>
      <c r="E73" s="11">
        <v>0.5</v>
      </c>
      <c r="F73" s="11"/>
      <c r="G73" s="15"/>
      <c r="H73" s="16"/>
      <c r="I73" s="11"/>
      <c r="J73" s="11"/>
      <c r="K73" s="15"/>
      <c r="L73" s="23">
        <v>5.228</v>
      </c>
      <c r="M73" s="24">
        <v>0.93</v>
      </c>
      <c r="N73" s="25">
        <v>35.59</v>
      </c>
      <c r="O73" s="26"/>
      <c r="P73" s="26"/>
      <c r="Q73" s="29">
        <v>35.59</v>
      </c>
      <c r="R73" s="26">
        <v>62.5</v>
      </c>
      <c r="S73" s="30">
        <v>3.125</v>
      </c>
      <c r="T73" s="26">
        <v>8</v>
      </c>
      <c r="U73" s="31">
        <v>0</v>
      </c>
      <c r="V73" s="26"/>
      <c r="W73" s="26"/>
      <c r="X73" s="29">
        <f t="shared" si="8"/>
        <v>3.125</v>
      </c>
      <c r="Y73" s="36"/>
      <c r="Z73" s="36"/>
      <c r="AA73" s="37">
        <v>0.42</v>
      </c>
      <c r="AB73" s="38">
        <v>0.21</v>
      </c>
      <c r="AC73" s="36"/>
      <c r="AD73" s="36"/>
      <c r="AE73" s="39">
        <v>0.21</v>
      </c>
      <c r="AF73" s="40">
        <v>81.78</v>
      </c>
      <c r="AG73" s="45">
        <v>0.818</v>
      </c>
      <c r="AH73" s="46">
        <v>0</v>
      </c>
      <c r="AI73" s="47"/>
      <c r="AJ73" s="48">
        <v>0</v>
      </c>
      <c r="AK73" s="49"/>
      <c r="AL73" s="49"/>
      <c r="AM73" s="49"/>
      <c r="AN73" s="49"/>
      <c r="AO73" s="56">
        <v>0.818</v>
      </c>
      <c r="AP73" s="57"/>
      <c r="AQ73" s="57"/>
      <c r="AR73" s="32" t="s">
        <v>265</v>
      </c>
      <c r="AS73" s="57">
        <v>0.12</v>
      </c>
      <c r="AT73" s="57"/>
      <c r="AU73" s="57"/>
      <c r="AV73" s="57">
        <v>0</v>
      </c>
      <c r="AW73" s="60" t="s">
        <v>53</v>
      </c>
      <c r="AX73" s="26">
        <v>0</v>
      </c>
      <c r="AY73" s="60" t="s">
        <v>53</v>
      </c>
      <c r="AZ73" s="26">
        <v>0</v>
      </c>
      <c r="BA73" s="60" t="s">
        <v>53</v>
      </c>
      <c r="BB73" s="26">
        <v>0</v>
      </c>
      <c r="BC73" s="60" t="s">
        <v>53</v>
      </c>
      <c r="BD73" s="26">
        <v>0</v>
      </c>
      <c r="BE73" s="65">
        <v>0</v>
      </c>
      <c r="BF73" s="22">
        <f t="shared" si="9"/>
        <v>0</v>
      </c>
      <c r="BG73" s="66">
        <f t="shared" si="10"/>
        <v>44.971</v>
      </c>
    </row>
    <row r="74" ht="16" customHeight="1" spans="1:59">
      <c r="A74" s="13" t="s">
        <v>338</v>
      </c>
      <c r="B74" s="14" t="s">
        <v>339</v>
      </c>
      <c r="C74" s="15">
        <v>5.638</v>
      </c>
      <c r="D74" s="16" t="s">
        <v>189</v>
      </c>
      <c r="E74" s="11">
        <v>0.5</v>
      </c>
      <c r="F74" s="11"/>
      <c r="G74" s="15"/>
      <c r="H74" s="16" t="s">
        <v>88</v>
      </c>
      <c r="I74" s="11">
        <v>0.1</v>
      </c>
      <c r="J74" s="11"/>
      <c r="K74" s="15"/>
      <c r="L74" s="23">
        <v>6.238</v>
      </c>
      <c r="M74" s="24">
        <v>2.58</v>
      </c>
      <c r="N74" s="25">
        <v>45.48</v>
      </c>
      <c r="O74" s="26"/>
      <c r="P74" s="26"/>
      <c r="Q74" s="29">
        <v>45.48</v>
      </c>
      <c r="R74" s="26">
        <v>64</v>
      </c>
      <c r="S74" s="30">
        <v>3.2</v>
      </c>
      <c r="T74" s="26">
        <v>19</v>
      </c>
      <c r="U74" s="31">
        <v>0</v>
      </c>
      <c r="V74" s="26"/>
      <c r="W74" s="26"/>
      <c r="X74" s="29">
        <f t="shared" si="8"/>
        <v>3.2</v>
      </c>
      <c r="Y74" s="36"/>
      <c r="Z74" s="36"/>
      <c r="AA74" s="37">
        <v>0.5</v>
      </c>
      <c r="AB74" s="38">
        <v>0.25</v>
      </c>
      <c r="AC74" s="36"/>
      <c r="AD74" s="36"/>
      <c r="AE74" s="39">
        <v>0.25</v>
      </c>
      <c r="AF74" s="40">
        <v>81.61</v>
      </c>
      <c r="AG74" s="45">
        <v>0.816</v>
      </c>
      <c r="AH74" s="46">
        <v>228</v>
      </c>
      <c r="AI74" s="47">
        <f>AH74*0.05</f>
        <v>11.4</v>
      </c>
      <c r="AJ74" s="48">
        <v>3</v>
      </c>
      <c r="AK74" s="73" t="s">
        <v>340</v>
      </c>
      <c r="AL74" s="49">
        <v>1</v>
      </c>
      <c r="AM74" s="49"/>
      <c r="AN74" s="49"/>
      <c r="AO74" s="56">
        <v>4.816</v>
      </c>
      <c r="AP74" s="32" t="s">
        <v>341</v>
      </c>
      <c r="AQ74" s="57">
        <v>0</v>
      </c>
      <c r="AR74" s="57"/>
      <c r="AS74" s="57"/>
      <c r="AT74" s="57"/>
      <c r="AU74" s="57"/>
      <c r="AV74" s="57">
        <v>1.6</v>
      </c>
      <c r="AW74" s="60" t="s">
        <v>53</v>
      </c>
      <c r="AX74" s="26">
        <v>0</v>
      </c>
      <c r="AY74" s="60" t="s">
        <v>291</v>
      </c>
      <c r="AZ74" s="26">
        <v>1.68</v>
      </c>
      <c r="BA74" s="60" t="s">
        <v>53</v>
      </c>
      <c r="BB74" s="26">
        <v>0</v>
      </c>
      <c r="BC74" s="60" t="s">
        <v>53</v>
      </c>
      <c r="BD74" s="26">
        <v>0</v>
      </c>
      <c r="BE74" s="65">
        <v>1.68</v>
      </c>
      <c r="BF74" s="22">
        <f t="shared" si="9"/>
        <v>3.28</v>
      </c>
      <c r="BG74" s="66">
        <f t="shared" si="10"/>
        <v>63.264</v>
      </c>
    </row>
    <row r="75" ht="21" customHeight="1" spans="1:59">
      <c r="A75" s="13" t="s">
        <v>342</v>
      </c>
      <c r="B75" s="14" t="s">
        <v>343</v>
      </c>
      <c r="C75" s="15">
        <v>5.567</v>
      </c>
      <c r="D75" s="16" t="s">
        <v>189</v>
      </c>
      <c r="E75" s="11">
        <v>0.5</v>
      </c>
      <c r="F75" s="11"/>
      <c r="G75" s="15"/>
      <c r="H75" s="16"/>
      <c r="I75" s="11"/>
      <c r="J75" s="11"/>
      <c r="K75" s="15"/>
      <c r="L75" s="23">
        <v>6.067</v>
      </c>
      <c r="M75" s="24">
        <v>3.12</v>
      </c>
      <c r="N75" s="25">
        <v>48.72</v>
      </c>
      <c r="O75" s="26"/>
      <c r="P75" s="26"/>
      <c r="Q75" s="29">
        <v>48.72</v>
      </c>
      <c r="R75" s="26">
        <v>71.5</v>
      </c>
      <c r="S75" s="30">
        <v>3.575</v>
      </c>
      <c r="T75" s="26">
        <v>1</v>
      </c>
      <c r="U75" s="31">
        <v>0</v>
      </c>
      <c r="V75" s="26"/>
      <c r="W75" s="26"/>
      <c r="X75" s="29">
        <f t="shared" si="8"/>
        <v>3.575</v>
      </c>
      <c r="Y75" s="36"/>
      <c r="Z75" s="36"/>
      <c r="AA75" s="37">
        <v>0.5</v>
      </c>
      <c r="AB75" s="38">
        <v>0.25</v>
      </c>
      <c r="AC75" s="36"/>
      <c r="AD75" s="36"/>
      <c r="AE75" s="39">
        <v>0.25</v>
      </c>
      <c r="AF75" s="40">
        <v>81.17</v>
      </c>
      <c r="AG75" s="45">
        <v>0.812</v>
      </c>
      <c r="AH75" s="46">
        <v>0</v>
      </c>
      <c r="AI75" s="47"/>
      <c r="AJ75" s="48">
        <v>0</v>
      </c>
      <c r="AK75" s="49"/>
      <c r="AL75" s="49"/>
      <c r="AM75" s="49"/>
      <c r="AN75" s="49"/>
      <c r="AO75" s="56">
        <v>0.812</v>
      </c>
      <c r="AP75" s="58" t="s">
        <v>344</v>
      </c>
      <c r="AQ75" s="57">
        <v>1.6</v>
      </c>
      <c r="AR75" s="57"/>
      <c r="AS75" s="57"/>
      <c r="AT75" s="57"/>
      <c r="AU75" s="57"/>
      <c r="AV75" s="57">
        <v>0.552</v>
      </c>
      <c r="AW75" s="60" t="s">
        <v>53</v>
      </c>
      <c r="AX75" s="26">
        <v>0</v>
      </c>
      <c r="AY75" s="60" t="s">
        <v>53</v>
      </c>
      <c r="AZ75" s="26">
        <v>0</v>
      </c>
      <c r="BA75" s="60" t="s">
        <v>53</v>
      </c>
      <c r="BB75" s="26">
        <v>0</v>
      </c>
      <c r="BC75" s="60" t="s">
        <v>53</v>
      </c>
      <c r="BD75" s="26">
        <v>0</v>
      </c>
      <c r="BE75" s="65">
        <v>0</v>
      </c>
      <c r="BF75" s="22">
        <f t="shared" si="9"/>
        <v>0.552</v>
      </c>
      <c r="BG75" s="66">
        <f t="shared" si="10"/>
        <v>59.976</v>
      </c>
    </row>
    <row r="76" ht="18" customHeight="1" spans="1:59">
      <c r="A76" s="13" t="s">
        <v>345</v>
      </c>
      <c r="B76" s="14" t="s">
        <v>346</v>
      </c>
      <c r="C76" s="15">
        <v>5.373</v>
      </c>
      <c r="D76" s="16" t="s">
        <v>189</v>
      </c>
      <c r="E76" s="11">
        <v>0.5</v>
      </c>
      <c r="F76" s="11"/>
      <c r="G76" s="15"/>
      <c r="H76" s="16"/>
      <c r="I76" s="11"/>
      <c r="J76" s="11"/>
      <c r="K76" s="15"/>
      <c r="L76" s="23">
        <v>5.873</v>
      </c>
      <c r="M76" s="24">
        <v>2.6</v>
      </c>
      <c r="N76" s="25">
        <v>45.58</v>
      </c>
      <c r="O76" s="26"/>
      <c r="P76" s="26"/>
      <c r="Q76" s="29">
        <v>45.58</v>
      </c>
      <c r="R76" s="26">
        <v>65.5</v>
      </c>
      <c r="S76" s="30">
        <v>3.275</v>
      </c>
      <c r="T76" s="26">
        <v>8</v>
      </c>
      <c r="U76" s="31">
        <v>0</v>
      </c>
      <c r="V76" s="26"/>
      <c r="W76" s="26"/>
      <c r="X76" s="29">
        <f t="shared" si="8"/>
        <v>3.275</v>
      </c>
      <c r="Y76" s="36"/>
      <c r="Z76" s="36"/>
      <c r="AA76" s="37">
        <v>0.25</v>
      </c>
      <c r="AB76" s="38">
        <v>0.13</v>
      </c>
      <c r="AC76" s="71" t="s">
        <v>347</v>
      </c>
      <c r="AD76" s="71">
        <v>0</v>
      </c>
      <c r="AE76" s="39">
        <v>0.13</v>
      </c>
      <c r="AF76" s="40">
        <v>81.61</v>
      </c>
      <c r="AG76" s="45">
        <v>0.816</v>
      </c>
      <c r="AH76" s="46">
        <v>239.5</v>
      </c>
      <c r="AI76" s="47">
        <f>AH76*0.05</f>
        <v>11.975</v>
      </c>
      <c r="AJ76" s="48">
        <v>3</v>
      </c>
      <c r="AK76" s="50" t="s">
        <v>348</v>
      </c>
      <c r="AL76" s="49">
        <v>0.75</v>
      </c>
      <c r="AM76" s="49"/>
      <c r="AN76" s="49"/>
      <c r="AO76" s="56">
        <v>4.566</v>
      </c>
      <c r="AP76" s="32" t="s">
        <v>349</v>
      </c>
      <c r="AQ76" s="57">
        <v>0.48</v>
      </c>
      <c r="AR76" s="32" t="s">
        <v>112</v>
      </c>
      <c r="AS76" s="57">
        <v>0.072</v>
      </c>
      <c r="AT76" s="57"/>
      <c r="AU76" s="57"/>
      <c r="AV76" s="57">
        <v>0</v>
      </c>
      <c r="AW76" s="60" t="s">
        <v>53</v>
      </c>
      <c r="AX76" s="26">
        <v>0</v>
      </c>
      <c r="AY76" s="60" t="s">
        <v>53</v>
      </c>
      <c r="AZ76" s="26">
        <v>0</v>
      </c>
      <c r="BA76" s="60" t="s">
        <v>53</v>
      </c>
      <c r="BB76" s="26">
        <v>0</v>
      </c>
      <c r="BC76" s="60" t="s">
        <v>53</v>
      </c>
      <c r="BD76" s="26">
        <v>0</v>
      </c>
      <c r="BE76" s="65">
        <v>0</v>
      </c>
      <c r="BF76" s="22">
        <f t="shared" si="9"/>
        <v>0</v>
      </c>
      <c r="BG76" s="66">
        <f t="shared" si="10"/>
        <v>59.424</v>
      </c>
    </row>
    <row r="77" ht="15" spans="1:59">
      <c r="A77" s="13" t="s">
        <v>350</v>
      </c>
      <c r="B77" s="14" t="s">
        <v>351</v>
      </c>
      <c r="C77" s="15">
        <v>5.38</v>
      </c>
      <c r="D77" s="16" t="s">
        <v>189</v>
      </c>
      <c r="E77" s="11">
        <v>0.5</v>
      </c>
      <c r="F77" s="11"/>
      <c r="G77" s="15"/>
      <c r="H77" s="16"/>
      <c r="I77" s="11"/>
      <c r="J77" s="11"/>
      <c r="K77" s="15"/>
      <c r="L77" s="23">
        <v>5.88</v>
      </c>
      <c r="M77" s="24">
        <v>2.66</v>
      </c>
      <c r="N77" s="25">
        <v>45.98</v>
      </c>
      <c r="O77" s="26"/>
      <c r="P77" s="26"/>
      <c r="Q77" s="29">
        <v>45.98</v>
      </c>
      <c r="R77" s="26">
        <v>81.5</v>
      </c>
      <c r="S77" s="30">
        <v>4.075</v>
      </c>
      <c r="T77" s="26">
        <v>8</v>
      </c>
      <c r="U77" s="31">
        <v>0</v>
      </c>
      <c r="V77" s="26"/>
      <c r="W77" s="26"/>
      <c r="X77" s="29">
        <f t="shared" si="8"/>
        <v>4.075</v>
      </c>
      <c r="Y77" s="36"/>
      <c r="Z77" s="36"/>
      <c r="AA77" s="37">
        <v>0.08</v>
      </c>
      <c r="AB77" s="38">
        <v>0.04</v>
      </c>
      <c r="AC77" s="36"/>
      <c r="AD77" s="36"/>
      <c r="AE77" s="39">
        <v>0.04</v>
      </c>
      <c r="AF77" s="40">
        <v>78.79</v>
      </c>
      <c r="AG77" s="45">
        <v>0.788</v>
      </c>
      <c r="AH77" s="46">
        <v>0</v>
      </c>
      <c r="AI77" s="47"/>
      <c r="AJ77" s="48">
        <v>0</v>
      </c>
      <c r="AK77" s="49"/>
      <c r="AL77" s="49"/>
      <c r="AM77" s="49"/>
      <c r="AN77" s="49"/>
      <c r="AO77" s="56">
        <v>0.788</v>
      </c>
      <c r="AP77" s="57"/>
      <c r="AQ77" s="57"/>
      <c r="AR77" s="57"/>
      <c r="AS77" s="57"/>
      <c r="AT77" s="57"/>
      <c r="AU77" s="57"/>
      <c r="AV77" s="57">
        <v>0</v>
      </c>
      <c r="AW77" s="60" t="s">
        <v>53</v>
      </c>
      <c r="AX77" s="26">
        <v>0</v>
      </c>
      <c r="AY77" s="60" t="s">
        <v>54</v>
      </c>
      <c r="AZ77" s="26">
        <v>2.08</v>
      </c>
      <c r="BA77" s="60" t="s">
        <v>53</v>
      </c>
      <c r="BB77" s="26">
        <v>0</v>
      </c>
      <c r="BC77" s="60" t="s">
        <v>53</v>
      </c>
      <c r="BD77" s="26">
        <v>0</v>
      </c>
      <c r="BE77" s="65">
        <v>2.08</v>
      </c>
      <c r="BF77" s="22">
        <f t="shared" si="9"/>
        <v>2.08</v>
      </c>
      <c r="BG77" s="66">
        <f t="shared" si="10"/>
        <v>58.843</v>
      </c>
    </row>
    <row r="78" ht="15" spans="1:59">
      <c r="A78" s="13" t="s">
        <v>352</v>
      </c>
      <c r="B78" s="14" t="s">
        <v>353</v>
      </c>
      <c r="C78" s="15">
        <v>5.322</v>
      </c>
      <c r="D78" s="16" t="s">
        <v>189</v>
      </c>
      <c r="E78" s="11">
        <v>0.5</v>
      </c>
      <c r="F78" s="11"/>
      <c r="G78" s="15"/>
      <c r="H78" s="16"/>
      <c r="I78" s="11"/>
      <c r="J78" s="11"/>
      <c r="K78" s="15"/>
      <c r="L78" s="23">
        <v>5.822</v>
      </c>
      <c r="M78" s="24">
        <v>1.84</v>
      </c>
      <c r="N78" s="25">
        <v>41.06</v>
      </c>
      <c r="O78" s="26"/>
      <c r="P78" s="26"/>
      <c r="Q78" s="29">
        <v>41.06</v>
      </c>
      <c r="R78" s="26">
        <v>76.5</v>
      </c>
      <c r="S78" s="30">
        <v>3.825</v>
      </c>
      <c r="T78" s="26">
        <v>0</v>
      </c>
      <c r="U78" s="31">
        <v>0</v>
      </c>
      <c r="V78" s="26"/>
      <c r="W78" s="26"/>
      <c r="X78" s="29">
        <f t="shared" si="8"/>
        <v>3.825</v>
      </c>
      <c r="Y78" s="36"/>
      <c r="Z78" s="36"/>
      <c r="AA78" s="37">
        <v>0.42</v>
      </c>
      <c r="AB78" s="38">
        <v>0.21</v>
      </c>
      <c r="AC78" s="36"/>
      <c r="AD78" s="36"/>
      <c r="AE78" s="39">
        <v>0.21</v>
      </c>
      <c r="AF78" s="40">
        <v>81.61</v>
      </c>
      <c r="AG78" s="45">
        <v>0.816</v>
      </c>
      <c r="AH78" s="46">
        <v>4.5</v>
      </c>
      <c r="AI78" s="47"/>
      <c r="AJ78" s="48">
        <v>0</v>
      </c>
      <c r="AK78" s="49"/>
      <c r="AL78" s="49"/>
      <c r="AM78" s="49"/>
      <c r="AN78" s="49"/>
      <c r="AO78" s="56">
        <v>0.816</v>
      </c>
      <c r="AP78" s="57"/>
      <c r="AQ78" s="57"/>
      <c r="AR78" s="57"/>
      <c r="AS78" s="57"/>
      <c r="AT78" s="57" t="s">
        <v>354</v>
      </c>
      <c r="AU78" s="57">
        <v>0</v>
      </c>
      <c r="AV78" s="57">
        <v>0</v>
      </c>
      <c r="AW78" s="60" t="s">
        <v>53</v>
      </c>
      <c r="AX78" s="26">
        <v>0</v>
      </c>
      <c r="AY78" s="60" t="s">
        <v>54</v>
      </c>
      <c r="AZ78" s="26">
        <v>2.08</v>
      </c>
      <c r="BA78" s="60" t="s">
        <v>53</v>
      </c>
      <c r="BB78" s="26">
        <v>0</v>
      </c>
      <c r="BC78" s="60" t="s">
        <v>55</v>
      </c>
      <c r="BD78" s="26">
        <v>0.36</v>
      </c>
      <c r="BE78" s="65">
        <v>2.44</v>
      </c>
      <c r="BF78" s="22">
        <f t="shared" si="9"/>
        <v>2.44</v>
      </c>
      <c r="BG78" s="66">
        <f t="shared" si="10"/>
        <v>54.173</v>
      </c>
    </row>
    <row r="79" ht="15" spans="1:59">
      <c r="A79" s="13" t="s">
        <v>355</v>
      </c>
      <c r="B79" s="14" t="s">
        <v>356</v>
      </c>
      <c r="C79" s="15">
        <v>5.393</v>
      </c>
      <c r="D79" s="16" t="s">
        <v>189</v>
      </c>
      <c r="E79" s="11">
        <v>0.5</v>
      </c>
      <c r="F79" s="11"/>
      <c r="G79" s="15"/>
      <c r="H79" s="16"/>
      <c r="I79" s="11"/>
      <c r="J79" s="11"/>
      <c r="K79" s="15"/>
      <c r="L79" s="23">
        <v>5.893</v>
      </c>
      <c r="M79" s="24">
        <v>2.05</v>
      </c>
      <c r="N79" s="25">
        <v>42.3</v>
      </c>
      <c r="O79" s="26"/>
      <c r="P79" s="26"/>
      <c r="Q79" s="29">
        <v>42.3</v>
      </c>
      <c r="R79" s="26">
        <v>98</v>
      </c>
      <c r="S79" s="30">
        <v>4.9</v>
      </c>
      <c r="T79" s="26">
        <v>22</v>
      </c>
      <c r="U79" s="31">
        <v>0</v>
      </c>
      <c r="V79" s="26"/>
      <c r="W79" s="26"/>
      <c r="X79" s="29">
        <f t="shared" si="8"/>
        <v>4.9</v>
      </c>
      <c r="Y79" s="36"/>
      <c r="Z79" s="36"/>
      <c r="AA79" s="37">
        <v>0.42</v>
      </c>
      <c r="AB79" s="38">
        <v>0.21</v>
      </c>
      <c r="AC79" s="36"/>
      <c r="AD79" s="36"/>
      <c r="AE79" s="39">
        <v>0.21</v>
      </c>
      <c r="AF79" s="40">
        <v>77.63</v>
      </c>
      <c r="AG79" s="45">
        <v>0.776</v>
      </c>
      <c r="AH79" s="46">
        <v>9</v>
      </c>
      <c r="AI79" s="47"/>
      <c r="AJ79" s="48">
        <v>0</v>
      </c>
      <c r="AK79" s="49"/>
      <c r="AL79" s="49"/>
      <c r="AM79" s="49"/>
      <c r="AN79" s="49"/>
      <c r="AO79" s="56">
        <v>0.776</v>
      </c>
      <c r="AP79" s="57"/>
      <c r="AQ79" s="57"/>
      <c r="AR79" s="57"/>
      <c r="AS79" s="57"/>
      <c r="AT79" s="57"/>
      <c r="AU79" s="57"/>
      <c r="AV79" s="57">
        <v>0</v>
      </c>
      <c r="AW79" s="60" t="s">
        <v>53</v>
      </c>
      <c r="AX79" s="26">
        <v>0</v>
      </c>
      <c r="AY79" s="60" t="s">
        <v>334</v>
      </c>
      <c r="AZ79" s="26">
        <v>1.92</v>
      </c>
      <c r="BA79" s="60" t="s">
        <v>143</v>
      </c>
      <c r="BB79" s="26">
        <v>0.44</v>
      </c>
      <c r="BC79" s="60" t="s">
        <v>53</v>
      </c>
      <c r="BD79" s="26">
        <v>0</v>
      </c>
      <c r="BE79" s="65">
        <v>2.36</v>
      </c>
      <c r="BF79" s="22">
        <f t="shared" si="9"/>
        <v>2.36</v>
      </c>
      <c r="BG79" s="66">
        <f t="shared" si="10"/>
        <v>56.439</v>
      </c>
    </row>
    <row r="80" ht="15" spans="1:59">
      <c r="A80" s="13" t="s">
        <v>357</v>
      </c>
      <c r="B80" s="14" t="s">
        <v>358</v>
      </c>
      <c r="C80" s="15">
        <v>5.385</v>
      </c>
      <c r="D80" s="16" t="s">
        <v>189</v>
      </c>
      <c r="E80" s="11">
        <v>0.5</v>
      </c>
      <c r="F80" s="11"/>
      <c r="G80" s="15"/>
      <c r="H80" s="16"/>
      <c r="I80" s="11"/>
      <c r="J80" s="11"/>
      <c r="K80" s="15"/>
      <c r="L80" s="23">
        <v>5.885</v>
      </c>
      <c r="M80" s="24">
        <v>2.02</v>
      </c>
      <c r="N80" s="25">
        <v>42.14</v>
      </c>
      <c r="O80" s="26"/>
      <c r="P80" s="26"/>
      <c r="Q80" s="29">
        <v>42.14</v>
      </c>
      <c r="R80" s="26">
        <v>77.5</v>
      </c>
      <c r="S80" s="30">
        <v>3.875</v>
      </c>
      <c r="T80" s="26">
        <v>30</v>
      </c>
      <c r="U80" s="31">
        <v>0</v>
      </c>
      <c r="V80" s="26"/>
      <c r="W80" s="26"/>
      <c r="X80" s="29">
        <f t="shared" si="8"/>
        <v>3.875</v>
      </c>
      <c r="Y80" s="36"/>
      <c r="Z80" s="36"/>
      <c r="AA80" s="37">
        <v>0.33</v>
      </c>
      <c r="AB80" s="38">
        <v>0.17</v>
      </c>
      <c r="AC80" s="36"/>
      <c r="AD80" s="36"/>
      <c r="AE80" s="39">
        <v>0.17</v>
      </c>
      <c r="AF80" s="40">
        <v>80.74</v>
      </c>
      <c r="AG80" s="45">
        <v>0.807</v>
      </c>
      <c r="AH80" s="46">
        <v>0</v>
      </c>
      <c r="AI80" s="47"/>
      <c r="AJ80" s="48">
        <v>0</v>
      </c>
      <c r="AK80" s="49"/>
      <c r="AL80" s="49"/>
      <c r="AM80" s="49"/>
      <c r="AN80" s="49"/>
      <c r="AO80" s="56">
        <v>0.807</v>
      </c>
      <c r="AP80" s="57"/>
      <c r="AQ80" s="57"/>
      <c r="AR80" s="57"/>
      <c r="AS80" s="57"/>
      <c r="AT80" s="57"/>
      <c r="AU80" s="57"/>
      <c r="AV80" s="57">
        <v>0.072</v>
      </c>
      <c r="AW80" s="60" t="s">
        <v>53</v>
      </c>
      <c r="AX80" s="26">
        <v>0</v>
      </c>
      <c r="AY80" s="60" t="s">
        <v>54</v>
      </c>
      <c r="AZ80" s="26">
        <v>2.08</v>
      </c>
      <c r="BA80" s="60" t="s">
        <v>53</v>
      </c>
      <c r="BB80" s="26">
        <v>0</v>
      </c>
      <c r="BC80" s="60" t="s">
        <v>53</v>
      </c>
      <c r="BD80" s="26">
        <v>0</v>
      </c>
      <c r="BE80" s="65">
        <v>2.08</v>
      </c>
      <c r="BF80" s="22">
        <f t="shared" si="9"/>
        <v>2.152</v>
      </c>
      <c r="BG80" s="66">
        <f t="shared" si="10"/>
        <v>55.029</v>
      </c>
    </row>
    <row r="81" ht="17" customHeight="1" spans="1:59">
      <c r="A81" s="13" t="s">
        <v>359</v>
      </c>
      <c r="B81" s="14" t="s">
        <v>360</v>
      </c>
      <c r="C81" s="15">
        <v>5.433</v>
      </c>
      <c r="D81" s="16" t="s">
        <v>189</v>
      </c>
      <c r="E81" s="8">
        <v>0.5</v>
      </c>
      <c r="F81" s="11"/>
      <c r="G81" s="15"/>
      <c r="H81" s="16"/>
      <c r="I81" s="8"/>
      <c r="J81" s="11"/>
      <c r="K81" s="15"/>
      <c r="L81" s="23">
        <v>5.933</v>
      </c>
      <c r="M81" s="24">
        <v>2.43</v>
      </c>
      <c r="N81" s="25">
        <v>44.6</v>
      </c>
      <c r="O81" s="26" t="s">
        <v>72</v>
      </c>
      <c r="P81" s="26">
        <v>0.45</v>
      </c>
      <c r="Q81" s="29">
        <v>45.05</v>
      </c>
      <c r="R81" s="26">
        <v>81</v>
      </c>
      <c r="S81" s="30">
        <v>4.05</v>
      </c>
      <c r="T81" s="26">
        <v>60</v>
      </c>
      <c r="U81" s="31">
        <v>1.2</v>
      </c>
      <c r="V81" s="26"/>
      <c r="W81" s="26"/>
      <c r="X81" s="29">
        <f t="shared" si="8"/>
        <v>5.25</v>
      </c>
      <c r="Y81" s="36"/>
      <c r="Z81" s="36"/>
      <c r="AA81" s="37">
        <v>0.25</v>
      </c>
      <c r="AB81" s="38">
        <v>0.13</v>
      </c>
      <c r="AC81" s="36" t="s">
        <v>201</v>
      </c>
      <c r="AD81" s="36">
        <v>0.6</v>
      </c>
      <c r="AE81" s="39">
        <v>0.73</v>
      </c>
      <c r="AF81" s="40">
        <v>79.54</v>
      </c>
      <c r="AG81" s="45">
        <v>0.795</v>
      </c>
      <c r="AH81" s="46">
        <v>172.5</v>
      </c>
      <c r="AI81" s="47">
        <f>AH81*0.05</f>
        <v>8.625</v>
      </c>
      <c r="AJ81" s="48">
        <v>3</v>
      </c>
      <c r="AK81" s="50" t="s">
        <v>246</v>
      </c>
      <c r="AL81" s="49">
        <v>1</v>
      </c>
      <c r="AM81" s="49"/>
      <c r="AN81" s="49"/>
      <c r="AO81" s="56">
        <v>4.795</v>
      </c>
      <c r="AP81" s="57"/>
      <c r="AQ81" s="57"/>
      <c r="AR81" s="32" t="s">
        <v>156</v>
      </c>
      <c r="AS81" s="57">
        <v>0.072</v>
      </c>
      <c r="AT81" s="57"/>
      <c r="AU81" s="57"/>
      <c r="AV81" s="57">
        <v>0.96</v>
      </c>
      <c r="AW81" s="60" t="s">
        <v>53</v>
      </c>
      <c r="AX81" s="26">
        <v>0</v>
      </c>
      <c r="AY81" s="60" t="s">
        <v>361</v>
      </c>
      <c r="AZ81" s="26">
        <v>2.56</v>
      </c>
      <c r="BA81" s="60" t="s">
        <v>233</v>
      </c>
      <c r="BB81" s="26">
        <v>0.44</v>
      </c>
      <c r="BC81" s="60" t="s">
        <v>53</v>
      </c>
      <c r="BD81" s="26">
        <v>0</v>
      </c>
      <c r="BE81" s="65">
        <v>3</v>
      </c>
      <c r="BF81" s="22">
        <f t="shared" si="9"/>
        <v>3.96</v>
      </c>
      <c r="BG81" s="66">
        <f t="shared" si="10"/>
        <v>65.718</v>
      </c>
    </row>
    <row r="82" ht="16" customHeight="1" spans="1:59">
      <c r="A82" s="13" t="s">
        <v>362</v>
      </c>
      <c r="B82" s="14" t="s">
        <v>363</v>
      </c>
      <c r="C82" s="15">
        <v>5.745</v>
      </c>
      <c r="D82" s="16" t="s">
        <v>189</v>
      </c>
      <c r="E82" s="8">
        <v>0.5</v>
      </c>
      <c r="F82" s="11"/>
      <c r="G82" s="15"/>
      <c r="H82" s="16" t="s">
        <v>88</v>
      </c>
      <c r="I82" s="8">
        <v>0.1</v>
      </c>
      <c r="J82" s="11"/>
      <c r="K82" s="15"/>
      <c r="L82" s="23">
        <v>6.345</v>
      </c>
      <c r="M82" s="24">
        <v>2.55</v>
      </c>
      <c r="N82" s="25">
        <v>45.32</v>
      </c>
      <c r="O82" s="26" t="s">
        <v>72</v>
      </c>
      <c r="P82" s="26">
        <v>0.45</v>
      </c>
      <c r="Q82" s="29">
        <v>45.77</v>
      </c>
      <c r="R82" s="26">
        <v>80.5</v>
      </c>
      <c r="S82" s="30">
        <v>4.025</v>
      </c>
      <c r="T82" s="26">
        <v>60</v>
      </c>
      <c r="U82" s="31">
        <v>1.2</v>
      </c>
      <c r="V82" s="26"/>
      <c r="W82" s="26"/>
      <c r="X82" s="29">
        <f t="shared" si="8"/>
        <v>5.225</v>
      </c>
      <c r="Y82" s="36"/>
      <c r="Z82" s="36"/>
      <c r="AA82" s="37">
        <v>0.83</v>
      </c>
      <c r="AB82" s="38">
        <v>0.42</v>
      </c>
      <c r="AC82" s="36" t="s">
        <v>276</v>
      </c>
      <c r="AD82" s="36">
        <v>1.2</v>
      </c>
      <c r="AE82" s="39">
        <v>1.62</v>
      </c>
      <c r="AF82" s="40">
        <v>78.17</v>
      </c>
      <c r="AG82" s="45">
        <v>0.782</v>
      </c>
      <c r="AH82" s="46">
        <v>256</v>
      </c>
      <c r="AI82" s="47">
        <f>AH82*0.05</f>
        <v>12.8</v>
      </c>
      <c r="AJ82" s="48">
        <v>3</v>
      </c>
      <c r="AK82" s="49"/>
      <c r="AL82" s="49"/>
      <c r="AM82" s="49"/>
      <c r="AN82" s="49"/>
      <c r="AO82" s="56">
        <v>3.782</v>
      </c>
      <c r="AP82" s="58" t="s">
        <v>364</v>
      </c>
      <c r="AQ82" s="57">
        <v>0.96</v>
      </c>
      <c r="AR82" s="57"/>
      <c r="AS82" s="57"/>
      <c r="AT82" s="57"/>
      <c r="AU82" s="57"/>
      <c r="AV82" s="57">
        <v>0.72</v>
      </c>
      <c r="AW82" s="60" t="s">
        <v>53</v>
      </c>
      <c r="AX82" s="26">
        <v>0</v>
      </c>
      <c r="AY82" s="60" t="s">
        <v>221</v>
      </c>
      <c r="AZ82" s="26">
        <v>2.08</v>
      </c>
      <c r="BA82" s="60" t="s">
        <v>63</v>
      </c>
      <c r="BB82" s="26">
        <v>0.44</v>
      </c>
      <c r="BC82" s="60" t="s">
        <v>55</v>
      </c>
      <c r="BD82" s="26">
        <v>0.36</v>
      </c>
      <c r="BE82" s="65">
        <v>2.88</v>
      </c>
      <c r="BF82" s="22">
        <f t="shared" si="9"/>
        <v>3.6</v>
      </c>
      <c r="BG82" s="66">
        <f t="shared" si="10"/>
        <v>66.342</v>
      </c>
    </row>
    <row r="83" ht="19" customHeight="1" spans="1:59">
      <c r="A83" s="13" t="s">
        <v>365</v>
      </c>
      <c r="B83" s="14" t="s">
        <v>366</v>
      </c>
      <c r="C83" s="15">
        <v>5.393</v>
      </c>
      <c r="D83" s="16" t="s">
        <v>189</v>
      </c>
      <c r="E83" s="11">
        <v>0.5</v>
      </c>
      <c r="F83" s="11" t="s">
        <v>326</v>
      </c>
      <c r="G83" s="15">
        <v>-0.5</v>
      </c>
      <c r="H83" s="16"/>
      <c r="I83" s="11"/>
      <c r="J83" s="11"/>
      <c r="K83" s="15"/>
      <c r="L83" s="23">
        <v>5.393</v>
      </c>
      <c r="M83" s="24">
        <v>1.57</v>
      </c>
      <c r="N83" s="25">
        <v>39.41</v>
      </c>
      <c r="O83" s="26"/>
      <c r="P83" s="26"/>
      <c r="Q83" s="29">
        <v>39.41</v>
      </c>
      <c r="R83" s="26">
        <v>57.5</v>
      </c>
      <c r="S83" s="30">
        <v>2.875</v>
      </c>
      <c r="T83" s="26">
        <v>2</v>
      </c>
      <c r="U83" s="31">
        <v>0</v>
      </c>
      <c r="V83" s="26"/>
      <c r="W83" s="26"/>
      <c r="X83" s="29">
        <f t="shared" si="8"/>
        <v>2.875</v>
      </c>
      <c r="Y83" s="36"/>
      <c r="Z83" s="36"/>
      <c r="AA83" s="37">
        <v>0.58</v>
      </c>
      <c r="AB83" s="38">
        <v>0.29</v>
      </c>
      <c r="AC83" s="36"/>
      <c r="AD83" s="36"/>
      <c r="AE83" s="39">
        <v>0.29</v>
      </c>
      <c r="AF83" s="40">
        <v>74.78</v>
      </c>
      <c r="AG83" s="45">
        <v>0.748</v>
      </c>
      <c r="AH83" s="46">
        <v>57.5</v>
      </c>
      <c r="AI83" s="47"/>
      <c r="AJ83" s="48">
        <v>2.875</v>
      </c>
      <c r="AK83" s="49"/>
      <c r="AL83" s="49"/>
      <c r="AM83" s="49"/>
      <c r="AN83" s="49"/>
      <c r="AO83" s="56">
        <v>3.623</v>
      </c>
      <c r="AP83" s="57"/>
      <c r="AQ83" s="57"/>
      <c r="AR83" s="58" t="s">
        <v>367</v>
      </c>
      <c r="AS83" s="57">
        <v>0.72</v>
      </c>
      <c r="AT83" s="57"/>
      <c r="AU83" s="57"/>
      <c r="AV83" s="57">
        <v>0</v>
      </c>
      <c r="AW83" s="60" t="s">
        <v>53</v>
      </c>
      <c r="AX83" s="26">
        <v>0</v>
      </c>
      <c r="AY83" s="60" t="s">
        <v>84</v>
      </c>
      <c r="AZ83" s="26">
        <v>1.68</v>
      </c>
      <c r="BA83" s="60" t="s">
        <v>53</v>
      </c>
      <c r="BB83" s="26">
        <v>0</v>
      </c>
      <c r="BC83" s="60" t="s">
        <v>53</v>
      </c>
      <c r="BD83" s="26">
        <v>0</v>
      </c>
      <c r="BE83" s="65">
        <v>1.68</v>
      </c>
      <c r="BF83" s="22">
        <f t="shared" si="9"/>
        <v>1.68</v>
      </c>
      <c r="BG83" s="66">
        <f>BF83+AO83+AE83+X83+Q83+L83</f>
        <v>53.271</v>
      </c>
    </row>
    <row r="84" ht="15" spans="1:59">
      <c r="A84" s="13" t="s">
        <v>368</v>
      </c>
      <c r="B84" s="14" t="s">
        <v>369</v>
      </c>
      <c r="C84" s="15">
        <v>5.302</v>
      </c>
      <c r="D84" s="16" t="s">
        <v>189</v>
      </c>
      <c r="E84" s="11">
        <v>0.5</v>
      </c>
      <c r="F84" s="11"/>
      <c r="G84" s="15"/>
      <c r="H84" s="16"/>
      <c r="I84" s="11"/>
      <c r="J84" s="11"/>
      <c r="K84" s="15"/>
      <c r="L84" s="23">
        <v>5.802</v>
      </c>
      <c r="M84" s="24">
        <v>2.45</v>
      </c>
      <c r="N84" s="25">
        <v>44.71</v>
      </c>
      <c r="O84" s="26"/>
      <c r="P84" s="26"/>
      <c r="Q84" s="29">
        <v>44.71</v>
      </c>
      <c r="R84" s="26">
        <v>80.5</v>
      </c>
      <c r="S84" s="30">
        <v>4.025</v>
      </c>
      <c r="T84" s="26">
        <v>7</v>
      </c>
      <c r="U84" s="31">
        <v>0</v>
      </c>
      <c r="V84" s="26"/>
      <c r="W84" s="26"/>
      <c r="X84" s="29">
        <f t="shared" si="8"/>
        <v>4.025</v>
      </c>
      <c r="Y84" s="36"/>
      <c r="Z84" s="36"/>
      <c r="AA84" s="37">
        <v>0.58</v>
      </c>
      <c r="AB84" s="38">
        <v>0.29</v>
      </c>
      <c r="AC84" s="36"/>
      <c r="AD84" s="36"/>
      <c r="AE84" s="39">
        <v>0.29</v>
      </c>
      <c r="AF84" s="40">
        <v>79.54</v>
      </c>
      <c r="AG84" s="45">
        <v>0.795</v>
      </c>
      <c r="AH84" s="46">
        <v>0</v>
      </c>
      <c r="AI84" s="47"/>
      <c r="AJ84" s="48">
        <v>0</v>
      </c>
      <c r="AK84" s="49"/>
      <c r="AL84" s="49"/>
      <c r="AM84" s="49"/>
      <c r="AN84" s="49"/>
      <c r="AO84" s="56">
        <v>0.795</v>
      </c>
      <c r="AP84" s="57"/>
      <c r="AQ84" s="57"/>
      <c r="AR84" s="57"/>
      <c r="AS84" s="57"/>
      <c r="AT84" s="57"/>
      <c r="AU84" s="57"/>
      <c r="AV84" s="57">
        <v>0</v>
      </c>
      <c r="AW84" s="60" t="s">
        <v>53</v>
      </c>
      <c r="AX84" s="26">
        <v>0</v>
      </c>
      <c r="AY84" s="60" t="s">
        <v>53</v>
      </c>
      <c r="AZ84" s="26">
        <v>0</v>
      </c>
      <c r="BA84" s="60" t="s">
        <v>53</v>
      </c>
      <c r="BB84" s="26">
        <v>0</v>
      </c>
      <c r="BC84" s="60" t="s">
        <v>53</v>
      </c>
      <c r="BD84" s="26">
        <v>0</v>
      </c>
      <c r="BE84" s="65">
        <v>0</v>
      </c>
      <c r="BF84" s="22">
        <f t="shared" si="9"/>
        <v>0</v>
      </c>
      <c r="BG84" s="66">
        <f t="shared" si="10"/>
        <v>55.622</v>
      </c>
    </row>
    <row r="85" ht="15" spans="1:59">
      <c r="A85" s="13" t="s">
        <v>370</v>
      </c>
      <c r="B85" s="14" t="s">
        <v>371</v>
      </c>
      <c r="C85" s="15">
        <v>5.28</v>
      </c>
      <c r="D85" s="16" t="s">
        <v>189</v>
      </c>
      <c r="E85" s="11">
        <v>0.5</v>
      </c>
      <c r="F85" s="11"/>
      <c r="G85" s="15"/>
      <c r="H85" s="16"/>
      <c r="I85" s="11"/>
      <c r="J85" s="11"/>
      <c r="K85" s="15"/>
      <c r="L85" s="23">
        <v>5.78</v>
      </c>
      <c r="M85" s="24">
        <v>2.62</v>
      </c>
      <c r="N85" s="25">
        <v>45.73</v>
      </c>
      <c r="O85" s="26"/>
      <c r="P85" s="26"/>
      <c r="Q85" s="29">
        <v>45.73</v>
      </c>
      <c r="R85" s="26">
        <v>87.5</v>
      </c>
      <c r="S85" s="30">
        <v>4.375</v>
      </c>
      <c r="T85" s="26">
        <v>60</v>
      </c>
      <c r="U85" s="31">
        <v>1.2</v>
      </c>
      <c r="V85" s="26"/>
      <c r="W85" s="26"/>
      <c r="X85" s="29">
        <f t="shared" si="8"/>
        <v>5.575</v>
      </c>
      <c r="Y85" s="36"/>
      <c r="Z85" s="36"/>
      <c r="AA85" s="37">
        <v>0.42</v>
      </c>
      <c r="AB85" s="38">
        <v>0.21</v>
      </c>
      <c r="AC85" s="36"/>
      <c r="AD85" s="36"/>
      <c r="AE85" s="39">
        <v>0.21</v>
      </c>
      <c r="AF85" s="40">
        <v>79.54</v>
      </c>
      <c r="AG85" s="45">
        <v>0.795</v>
      </c>
      <c r="AH85" s="46">
        <v>6</v>
      </c>
      <c r="AI85" s="47"/>
      <c r="AJ85" s="48">
        <v>0</v>
      </c>
      <c r="AK85" s="49"/>
      <c r="AL85" s="49"/>
      <c r="AM85" s="49"/>
      <c r="AN85" s="49"/>
      <c r="AO85" s="56">
        <v>0.795</v>
      </c>
      <c r="AP85" s="57"/>
      <c r="AQ85" s="57"/>
      <c r="AR85" s="57"/>
      <c r="AS85" s="57"/>
      <c r="AT85" s="57"/>
      <c r="AU85" s="57"/>
      <c r="AV85" s="57">
        <v>0</v>
      </c>
      <c r="AW85" s="60" t="s">
        <v>53</v>
      </c>
      <c r="AX85" s="26">
        <v>0</v>
      </c>
      <c r="AY85" s="60" t="s">
        <v>53</v>
      </c>
      <c r="AZ85" s="26">
        <v>0</v>
      </c>
      <c r="BA85" s="60" t="s">
        <v>53</v>
      </c>
      <c r="BB85" s="26">
        <v>0</v>
      </c>
      <c r="BC85" s="60" t="s">
        <v>53</v>
      </c>
      <c r="BD85" s="26">
        <v>0</v>
      </c>
      <c r="BE85" s="65">
        <v>0</v>
      </c>
      <c r="BF85" s="22">
        <f t="shared" si="9"/>
        <v>0</v>
      </c>
      <c r="BG85" s="66">
        <f t="shared" si="10"/>
        <v>58.09</v>
      </c>
    </row>
    <row r="86" ht="15" spans="1:59">
      <c r="A86" s="13" t="s">
        <v>372</v>
      </c>
      <c r="B86" s="14" t="s">
        <v>373</v>
      </c>
      <c r="C86" s="15">
        <v>5.182</v>
      </c>
      <c r="D86" s="16" t="s">
        <v>189</v>
      </c>
      <c r="E86" s="11">
        <v>0.5</v>
      </c>
      <c r="F86" s="11" t="s">
        <v>326</v>
      </c>
      <c r="G86" s="15">
        <v>-0.5</v>
      </c>
      <c r="H86" s="16"/>
      <c r="I86" s="11"/>
      <c r="J86" s="11"/>
      <c r="K86" s="15"/>
      <c r="L86" s="23">
        <v>5.182</v>
      </c>
      <c r="M86" s="24">
        <v>1.7</v>
      </c>
      <c r="N86" s="25">
        <v>40.2</v>
      </c>
      <c r="O86" s="26"/>
      <c r="P86" s="26"/>
      <c r="Q86" s="29">
        <v>40.2</v>
      </c>
      <c r="R86" s="26">
        <v>65</v>
      </c>
      <c r="S86" s="30">
        <v>3.25</v>
      </c>
      <c r="T86" s="26">
        <v>2</v>
      </c>
      <c r="U86" s="31">
        <v>0</v>
      </c>
      <c r="V86" s="26"/>
      <c r="W86" s="26"/>
      <c r="X86" s="29">
        <f t="shared" si="8"/>
        <v>3.25</v>
      </c>
      <c r="Y86" s="36"/>
      <c r="Z86" s="36"/>
      <c r="AA86" s="37">
        <v>0.25</v>
      </c>
      <c r="AB86" s="38">
        <v>0.13</v>
      </c>
      <c r="AC86" s="36"/>
      <c r="AD86" s="36"/>
      <c r="AE86" s="39">
        <v>0.13</v>
      </c>
      <c r="AF86" s="40">
        <v>74.78</v>
      </c>
      <c r="AG86" s="45">
        <v>0.748</v>
      </c>
      <c r="AH86" s="46">
        <v>206.5</v>
      </c>
      <c r="AI86" s="47">
        <f>AH86*0.05</f>
        <v>10.325</v>
      </c>
      <c r="AJ86" s="48">
        <v>3</v>
      </c>
      <c r="AK86" s="49"/>
      <c r="AL86" s="49"/>
      <c r="AM86" s="49"/>
      <c r="AN86" s="49"/>
      <c r="AO86" s="56">
        <v>3.748</v>
      </c>
      <c r="AP86" s="57"/>
      <c r="AQ86" s="57"/>
      <c r="AR86" s="57"/>
      <c r="AS86" s="57"/>
      <c r="AT86" s="57"/>
      <c r="AU86" s="57"/>
      <c r="AV86" s="57">
        <v>0</v>
      </c>
      <c r="AW86" s="60" t="s">
        <v>53</v>
      </c>
      <c r="AX86" s="26">
        <v>0</v>
      </c>
      <c r="AY86" s="60" t="s">
        <v>148</v>
      </c>
      <c r="AZ86" s="26">
        <v>1.68</v>
      </c>
      <c r="BA86" s="60" t="s">
        <v>53</v>
      </c>
      <c r="BB86" s="26">
        <v>0</v>
      </c>
      <c r="BC86" s="60" t="s">
        <v>53</v>
      </c>
      <c r="BD86" s="26">
        <v>0</v>
      </c>
      <c r="BE86" s="65">
        <v>1.68</v>
      </c>
      <c r="BF86" s="22">
        <f t="shared" si="9"/>
        <v>1.68</v>
      </c>
      <c r="BG86" s="66">
        <f t="shared" si="10"/>
        <v>54.19</v>
      </c>
    </row>
    <row r="87" s="2" customFormat="1" ht="15" spans="1:59">
      <c r="A87" s="67" t="s">
        <v>374</v>
      </c>
      <c r="B87" s="68" t="s">
        <v>375</v>
      </c>
      <c r="C87" s="15">
        <v>5.357</v>
      </c>
      <c r="D87" s="16" t="s">
        <v>189</v>
      </c>
      <c r="E87" s="11">
        <v>0.5</v>
      </c>
      <c r="F87" s="11"/>
      <c r="G87" s="15"/>
      <c r="H87" s="16"/>
      <c r="I87" s="11"/>
      <c r="J87" s="11"/>
      <c r="K87" s="15"/>
      <c r="L87" s="23">
        <v>5.857</v>
      </c>
      <c r="M87" s="24">
        <v>2.77</v>
      </c>
      <c r="N87" s="25">
        <v>46.64</v>
      </c>
      <c r="O87" s="26"/>
      <c r="P87" s="26"/>
      <c r="Q87" s="29">
        <v>46.64</v>
      </c>
      <c r="R87" s="26">
        <v>56</v>
      </c>
      <c r="S87" s="30">
        <v>2.8</v>
      </c>
      <c r="T87" s="26">
        <v>60</v>
      </c>
      <c r="U87" s="31">
        <v>1.2</v>
      </c>
      <c r="V87" s="26"/>
      <c r="W87" s="26"/>
      <c r="X87" s="29">
        <f t="shared" si="8"/>
        <v>4</v>
      </c>
      <c r="Y87" s="36"/>
      <c r="Z87" s="36"/>
      <c r="AA87" s="37">
        <v>0.08</v>
      </c>
      <c r="AB87" s="38">
        <v>0.04</v>
      </c>
      <c r="AC87" s="36"/>
      <c r="AD87" s="36"/>
      <c r="AE87" s="39">
        <v>0.04</v>
      </c>
      <c r="AF87" s="40">
        <v>80.78</v>
      </c>
      <c r="AG87" s="45">
        <v>0.808</v>
      </c>
      <c r="AH87" s="46">
        <v>173</v>
      </c>
      <c r="AI87" s="47">
        <f>AH87*0.05</f>
        <v>8.65</v>
      </c>
      <c r="AJ87" s="48">
        <v>3</v>
      </c>
      <c r="AK87" s="49"/>
      <c r="AL87" s="49"/>
      <c r="AM87" s="49"/>
      <c r="AN87" s="49"/>
      <c r="AO87" s="56">
        <v>3.808</v>
      </c>
      <c r="AP87" s="57"/>
      <c r="AQ87" s="57"/>
      <c r="AR87" s="57"/>
      <c r="AS87" s="57"/>
      <c r="AT87" s="57"/>
      <c r="AU87" s="57"/>
      <c r="AV87" s="57">
        <v>0</v>
      </c>
      <c r="AW87" s="60" t="s">
        <v>53</v>
      </c>
      <c r="AX87" s="26">
        <v>0</v>
      </c>
      <c r="AY87" s="60" t="s">
        <v>54</v>
      </c>
      <c r="AZ87" s="26">
        <v>2.08</v>
      </c>
      <c r="BA87" s="60" t="s">
        <v>53</v>
      </c>
      <c r="BB87" s="26">
        <v>0</v>
      </c>
      <c r="BC87" s="60" t="s">
        <v>53</v>
      </c>
      <c r="BD87" s="26">
        <v>0</v>
      </c>
      <c r="BE87" s="65">
        <v>2.08</v>
      </c>
      <c r="BF87" s="22">
        <f t="shared" si="9"/>
        <v>2.08</v>
      </c>
      <c r="BG87" s="66">
        <f t="shared" si="10"/>
        <v>62.425</v>
      </c>
    </row>
    <row r="88" ht="15" spans="1:59">
      <c r="A88" s="13" t="s">
        <v>376</v>
      </c>
      <c r="B88" s="14" t="s">
        <v>377</v>
      </c>
      <c r="C88" s="15">
        <v>5.402</v>
      </c>
      <c r="D88" s="16" t="s">
        <v>189</v>
      </c>
      <c r="E88" s="11">
        <v>0.5</v>
      </c>
      <c r="F88" s="11" t="s">
        <v>326</v>
      </c>
      <c r="G88" s="15">
        <v>-0.5</v>
      </c>
      <c r="H88" s="16"/>
      <c r="I88" s="11"/>
      <c r="J88" s="11"/>
      <c r="K88" s="15"/>
      <c r="L88" s="23">
        <v>5.402</v>
      </c>
      <c r="M88" s="24">
        <v>2.89</v>
      </c>
      <c r="N88" s="25">
        <v>47.34</v>
      </c>
      <c r="O88" s="26" t="s">
        <v>72</v>
      </c>
      <c r="P88" s="26">
        <v>0.45</v>
      </c>
      <c r="Q88" s="29">
        <v>47.79</v>
      </c>
      <c r="R88" s="26">
        <v>39</v>
      </c>
      <c r="S88" s="30">
        <v>1.95</v>
      </c>
      <c r="T88" s="26">
        <v>0</v>
      </c>
      <c r="U88" s="31">
        <v>0</v>
      </c>
      <c r="V88" s="26"/>
      <c r="W88" s="26"/>
      <c r="X88" s="29">
        <f t="shared" si="8"/>
        <v>1.95</v>
      </c>
      <c r="Y88" s="36"/>
      <c r="Z88" s="36"/>
      <c r="AA88" s="37">
        <v>0.17</v>
      </c>
      <c r="AB88" s="38">
        <v>0.08</v>
      </c>
      <c r="AC88" s="36"/>
      <c r="AD88" s="36"/>
      <c r="AE88" s="39">
        <v>0.08</v>
      </c>
      <c r="AF88" s="40">
        <v>75.65</v>
      </c>
      <c r="AG88" s="45">
        <v>0.757</v>
      </c>
      <c r="AH88" s="46">
        <v>0</v>
      </c>
      <c r="AI88" s="47"/>
      <c r="AJ88" s="48">
        <v>0</v>
      </c>
      <c r="AK88" s="49"/>
      <c r="AL88" s="49"/>
      <c r="AM88" s="49"/>
      <c r="AN88" s="49"/>
      <c r="AO88" s="56">
        <v>0.757</v>
      </c>
      <c r="AP88" s="57"/>
      <c r="AQ88" s="57"/>
      <c r="AR88" s="57"/>
      <c r="AS88" s="57"/>
      <c r="AT88" s="57"/>
      <c r="AU88" s="57"/>
      <c r="AV88" s="57">
        <v>0</v>
      </c>
      <c r="AW88" s="60" t="s">
        <v>53</v>
      </c>
      <c r="AX88" s="26">
        <v>0</v>
      </c>
      <c r="AY88" s="60" t="s">
        <v>53</v>
      </c>
      <c r="AZ88" s="26">
        <v>0</v>
      </c>
      <c r="BA88" s="60" t="s">
        <v>53</v>
      </c>
      <c r="BB88" s="26">
        <v>0</v>
      </c>
      <c r="BC88" s="60" t="s">
        <v>53</v>
      </c>
      <c r="BD88" s="26">
        <v>0</v>
      </c>
      <c r="BE88" s="65">
        <v>0</v>
      </c>
      <c r="BF88" s="22">
        <f t="shared" si="9"/>
        <v>0</v>
      </c>
      <c r="BG88" s="66">
        <f t="shared" ref="BG88:BG94" si="11">BF88+AO88+AE88+X88+Q88+L88</f>
        <v>55.979</v>
      </c>
    </row>
    <row r="89" ht="15" spans="1:59">
      <c r="A89" s="13" t="s">
        <v>378</v>
      </c>
      <c r="B89" s="14" t="s">
        <v>379</v>
      </c>
      <c r="C89" s="15">
        <v>5.425</v>
      </c>
      <c r="D89" s="16" t="s">
        <v>189</v>
      </c>
      <c r="E89" s="11">
        <v>0.5</v>
      </c>
      <c r="F89" s="11"/>
      <c r="G89" s="15"/>
      <c r="H89" s="16"/>
      <c r="I89" s="11"/>
      <c r="J89" s="11"/>
      <c r="K89" s="15"/>
      <c r="L89" s="23">
        <v>5.925</v>
      </c>
      <c r="M89" s="24">
        <v>2.39</v>
      </c>
      <c r="N89" s="25">
        <v>44.33</v>
      </c>
      <c r="O89" s="26" t="s">
        <v>68</v>
      </c>
      <c r="P89" s="26">
        <v>0.3</v>
      </c>
      <c r="Q89" s="29">
        <v>44.63</v>
      </c>
      <c r="R89" s="26">
        <v>65</v>
      </c>
      <c r="S89" s="30">
        <v>3.25</v>
      </c>
      <c r="T89" s="26">
        <v>60</v>
      </c>
      <c r="U89" s="31">
        <v>1.2</v>
      </c>
      <c r="V89" s="26"/>
      <c r="W89" s="26"/>
      <c r="X89" s="29">
        <f t="shared" si="8"/>
        <v>4.45</v>
      </c>
      <c r="Y89" s="36"/>
      <c r="Z89" s="36"/>
      <c r="AA89" s="37">
        <v>0.83</v>
      </c>
      <c r="AB89" s="38">
        <v>0.42</v>
      </c>
      <c r="AC89" s="36"/>
      <c r="AD89" s="36"/>
      <c r="AE89" s="39">
        <v>0.42</v>
      </c>
      <c r="AF89" s="40">
        <v>80.83</v>
      </c>
      <c r="AG89" s="45">
        <v>0.808</v>
      </c>
      <c r="AH89" s="46">
        <v>36</v>
      </c>
      <c r="AI89" s="47"/>
      <c r="AJ89" s="48">
        <v>1.8</v>
      </c>
      <c r="AK89" s="49"/>
      <c r="AL89" s="49"/>
      <c r="AM89" s="49"/>
      <c r="AN89" s="49"/>
      <c r="AO89" s="56">
        <v>2.608</v>
      </c>
      <c r="AP89" s="57"/>
      <c r="AQ89" s="57"/>
      <c r="AR89" s="57"/>
      <c r="AS89" s="57"/>
      <c r="AT89" s="57"/>
      <c r="AU89" s="57"/>
      <c r="AV89" s="57">
        <v>0</v>
      </c>
      <c r="AW89" s="60" t="s">
        <v>53</v>
      </c>
      <c r="AX89" s="26">
        <v>0</v>
      </c>
      <c r="AY89" s="60" t="s">
        <v>54</v>
      </c>
      <c r="AZ89" s="26">
        <v>2.08</v>
      </c>
      <c r="BA89" s="60" t="s">
        <v>53</v>
      </c>
      <c r="BB89" s="26">
        <v>0</v>
      </c>
      <c r="BC89" s="60" t="s">
        <v>53</v>
      </c>
      <c r="BD89" s="26">
        <v>0</v>
      </c>
      <c r="BE89" s="65">
        <v>2.08</v>
      </c>
      <c r="BF89" s="22">
        <f t="shared" si="9"/>
        <v>2.08</v>
      </c>
      <c r="BG89" s="66">
        <f t="shared" si="11"/>
        <v>60.113</v>
      </c>
    </row>
    <row r="90" ht="15" customHeight="1" spans="1:59">
      <c r="A90" s="13" t="s">
        <v>380</v>
      </c>
      <c r="B90" s="14" t="s">
        <v>381</v>
      </c>
      <c r="C90" s="15">
        <v>5.478</v>
      </c>
      <c r="D90" s="16" t="s">
        <v>189</v>
      </c>
      <c r="E90" s="11">
        <v>0.5</v>
      </c>
      <c r="F90" s="11"/>
      <c r="G90" s="15"/>
      <c r="H90" s="16" t="s">
        <v>88</v>
      </c>
      <c r="I90" s="11">
        <v>0.1</v>
      </c>
      <c r="J90" s="11"/>
      <c r="K90" s="15"/>
      <c r="L90" s="23">
        <v>6.078</v>
      </c>
      <c r="M90" s="24">
        <v>3.06</v>
      </c>
      <c r="N90" s="25">
        <v>48.36</v>
      </c>
      <c r="O90" s="26" t="s">
        <v>72</v>
      </c>
      <c r="P90" s="26">
        <v>0.45</v>
      </c>
      <c r="Q90" s="29">
        <v>48.81</v>
      </c>
      <c r="R90" s="26">
        <v>81</v>
      </c>
      <c r="S90" s="30">
        <v>4.05</v>
      </c>
      <c r="T90" s="26">
        <v>60</v>
      </c>
      <c r="U90" s="31">
        <v>1.2</v>
      </c>
      <c r="V90" s="26"/>
      <c r="W90" s="26"/>
      <c r="X90" s="29">
        <f t="shared" si="8"/>
        <v>5.25</v>
      </c>
      <c r="Y90" s="36"/>
      <c r="Z90" s="36"/>
      <c r="AA90" s="37">
        <v>0.67</v>
      </c>
      <c r="AB90" s="38">
        <v>0.33</v>
      </c>
      <c r="AC90" s="36"/>
      <c r="AD90" s="36"/>
      <c r="AE90" s="39">
        <v>0.33</v>
      </c>
      <c r="AF90" s="40">
        <v>78.79</v>
      </c>
      <c r="AG90" s="45">
        <v>0.788</v>
      </c>
      <c r="AH90" s="46">
        <v>192</v>
      </c>
      <c r="AI90" s="47">
        <f>AH90*0.05</f>
        <v>9.6</v>
      </c>
      <c r="AJ90" s="48">
        <v>3</v>
      </c>
      <c r="AK90" s="49"/>
      <c r="AL90" s="49"/>
      <c r="AM90" s="49"/>
      <c r="AN90" s="49"/>
      <c r="AO90" s="56">
        <v>3.788</v>
      </c>
      <c r="AP90" s="57"/>
      <c r="AQ90" s="57"/>
      <c r="AR90" s="57"/>
      <c r="AS90" s="57"/>
      <c r="AT90" s="57"/>
      <c r="AU90" s="57"/>
      <c r="AV90" s="57">
        <v>0</v>
      </c>
      <c r="AW90" s="60" t="s">
        <v>53</v>
      </c>
      <c r="AX90" s="26">
        <v>0</v>
      </c>
      <c r="AY90" s="60" t="s">
        <v>242</v>
      </c>
      <c r="AZ90" s="26">
        <v>2.08</v>
      </c>
      <c r="BA90" s="60" t="s">
        <v>382</v>
      </c>
      <c r="BB90" s="26">
        <v>0.44</v>
      </c>
      <c r="BC90" s="60" t="s">
        <v>92</v>
      </c>
      <c r="BD90" s="26">
        <v>0.36</v>
      </c>
      <c r="BE90" s="65">
        <v>2.88</v>
      </c>
      <c r="BF90" s="22">
        <f t="shared" si="9"/>
        <v>2.88</v>
      </c>
      <c r="BG90" s="66">
        <f t="shared" si="11"/>
        <v>67.136</v>
      </c>
    </row>
    <row r="91" ht="15" spans="1:59">
      <c r="A91" s="13" t="s">
        <v>383</v>
      </c>
      <c r="B91" s="14" t="s">
        <v>384</v>
      </c>
      <c r="C91" s="15">
        <v>5.62</v>
      </c>
      <c r="D91" s="16" t="s">
        <v>189</v>
      </c>
      <c r="E91" s="11">
        <v>0.5</v>
      </c>
      <c r="F91" s="11"/>
      <c r="G91" s="15"/>
      <c r="H91" s="16" t="s">
        <v>385</v>
      </c>
      <c r="I91" s="11">
        <v>0.5</v>
      </c>
      <c r="J91" s="11"/>
      <c r="K91" s="15"/>
      <c r="L91" s="23">
        <v>6.62</v>
      </c>
      <c r="M91" s="24">
        <v>2.26</v>
      </c>
      <c r="N91" s="25">
        <v>43.58</v>
      </c>
      <c r="O91" s="26"/>
      <c r="P91" s="26"/>
      <c r="Q91" s="29">
        <v>43.58</v>
      </c>
      <c r="R91" s="26">
        <v>77</v>
      </c>
      <c r="S91" s="30">
        <v>3.85</v>
      </c>
      <c r="T91" s="26">
        <v>14</v>
      </c>
      <c r="U91" s="31">
        <v>0</v>
      </c>
      <c r="V91" s="26"/>
      <c r="W91" s="26"/>
      <c r="X91" s="29">
        <f t="shared" si="8"/>
        <v>3.85</v>
      </c>
      <c r="Y91" s="36"/>
      <c r="Z91" s="36"/>
      <c r="AA91" s="37">
        <v>0.5</v>
      </c>
      <c r="AB91" s="38">
        <v>0.25</v>
      </c>
      <c r="AC91" s="36" t="s">
        <v>386</v>
      </c>
      <c r="AD91" s="36">
        <v>3.6</v>
      </c>
      <c r="AE91" s="39">
        <v>3.85</v>
      </c>
      <c r="AF91" s="40">
        <v>78.67</v>
      </c>
      <c r="AG91" s="45">
        <v>0.787</v>
      </c>
      <c r="AH91" s="46">
        <v>190</v>
      </c>
      <c r="AI91" s="47">
        <f>AH91*0.05</f>
        <v>9.5</v>
      </c>
      <c r="AJ91" s="48">
        <v>3</v>
      </c>
      <c r="AK91" s="49"/>
      <c r="AL91" s="49"/>
      <c r="AM91" s="49"/>
      <c r="AN91" s="49"/>
      <c r="AO91" s="56">
        <v>3.787</v>
      </c>
      <c r="AP91" s="57"/>
      <c r="AQ91" s="57"/>
      <c r="AR91" s="57"/>
      <c r="AS91" s="57"/>
      <c r="AT91" s="57"/>
      <c r="AU91" s="57"/>
      <c r="AV91" s="57">
        <v>0</v>
      </c>
      <c r="AW91" s="60" t="s">
        <v>53</v>
      </c>
      <c r="AX91" s="26">
        <v>0</v>
      </c>
      <c r="AY91" s="60" t="s">
        <v>387</v>
      </c>
      <c r="AZ91" s="26">
        <v>2.32</v>
      </c>
      <c r="BA91" s="60" t="s">
        <v>269</v>
      </c>
      <c r="BB91" s="26">
        <v>0.64</v>
      </c>
      <c r="BC91" s="60" t="s">
        <v>53</v>
      </c>
      <c r="BD91" s="26">
        <v>0</v>
      </c>
      <c r="BE91" s="65">
        <v>2.96</v>
      </c>
      <c r="BF91" s="22">
        <f t="shared" si="9"/>
        <v>2.96</v>
      </c>
      <c r="BG91" s="66">
        <f t="shared" si="11"/>
        <v>64.647</v>
      </c>
    </row>
    <row r="92" ht="15" spans="1:59">
      <c r="A92" s="13" t="s">
        <v>388</v>
      </c>
      <c r="B92" s="14" t="s">
        <v>389</v>
      </c>
      <c r="C92" s="15">
        <v>5.138</v>
      </c>
      <c r="D92" s="16" t="s">
        <v>189</v>
      </c>
      <c r="E92" s="8">
        <v>0.5</v>
      </c>
      <c r="F92" s="11"/>
      <c r="G92" s="15"/>
      <c r="H92" s="16"/>
      <c r="I92" s="8"/>
      <c r="J92" s="11"/>
      <c r="K92" s="15"/>
      <c r="L92" s="23">
        <v>5.638</v>
      </c>
      <c r="M92" s="24">
        <v>1.72</v>
      </c>
      <c r="N92" s="25">
        <v>40.3</v>
      </c>
      <c r="O92" s="26"/>
      <c r="P92" s="26"/>
      <c r="Q92" s="29">
        <v>40.3</v>
      </c>
      <c r="R92" s="26">
        <v>60</v>
      </c>
      <c r="S92" s="30">
        <v>3</v>
      </c>
      <c r="T92" s="26">
        <v>2</v>
      </c>
      <c r="U92" s="31">
        <v>0</v>
      </c>
      <c r="V92" s="26"/>
      <c r="W92" s="26"/>
      <c r="X92" s="29">
        <f t="shared" si="8"/>
        <v>3</v>
      </c>
      <c r="Y92" s="36"/>
      <c r="Z92" s="36"/>
      <c r="AA92" s="37">
        <v>0.17</v>
      </c>
      <c r="AB92" s="38">
        <v>0.08</v>
      </c>
      <c r="AC92" s="36"/>
      <c r="AD92" s="36"/>
      <c r="AE92" s="39">
        <v>0.08</v>
      </c>
      <c r="AF92" s="40">
        <v>81.78</v>
      </c>
      <c r="AG92" s="45">
        <v>0.818</v>
      </c>
      <c r="AH92" s="46">
        <v>0</v>
      </c>
      <c r="AI92" s="47"/>
      <c r="AJ92" s="48">
        <v>0</v>
      </c>
      <c r="AK92" s="49"/>
      <c r="AL92" s="49"/>
      <c r="AM92" s="49"/>
      <c r="AN92" s="49"/>
      <c r="AO92" s="56">
        <v>0.818</v>
      </c>
      <c r="AP92" s="57"/>
      <c r="AQ92" s="57"/>
      <c r="AR92" s="57"/>
      <c r="AS92" s="57"/>
      <c r="AT92" s="57"/>
      <c r="AU92" s="57"/>
      <c r="AV92" s="57">
        <v>0.8</v>
      </c>
      <c r="AW92" s="60" t="s">
        <v>53</v>
      </c>
      <c r="AX92" s="26">
        <v>0</v>
      </c>
      <c r="AY92" s="60" t="s">
        <v>54</v>
      </c>
      <c r="AZ92" s="26">
        <v>2.08</v>
      </c>
      <c r="BA92" s="60" t="s">
        <v>233</v>
      </c>
      <c r="BB92" s="26">
        <v>0.44</v>
      </c>
      <c r="BC92" s="60" t="s">
        <v>53</v>
      </c>
      <c r="BD92" s="26">
        <v>0</v>
      </c>
      <c r="BE92" s="65">
        <v>2.52</v>
      </c>
      <c r="BF92" s="22">
        <f t="shared" si="9"/>
        <v>3.32</v>
      </c>
      <c r="BG92" s="66">
        <f t="shared" si="11"/>
        <v>53.156</v>
      </c>
    </row>
    <row r="93" ht="19" customHeight="1" spans="1:59">
      <c r="A93" s="69" t="s">
        <v>390</v>
      </c>
      <c r="B93" s="70" t="s">
        <v>391</v>
      </c>
      <c r="C93" s="15">
        <v>4.91</v>
      </c>
      <c r="D93" s="16" t="s">
        <v>189</v>
      </c>
      <c r="E93" s="8">
        <v>0.5</v>
      </c>
      <c r="F93" s="11"/>
      <c r="G93" s="15"/>
      <c r="H93" s="16"/>
      <c r="I93" s="8"/>
      <c r="J93" s="11"/>
      <c r="K93" s="15"/>
      <c r="L93" s="23">
        <v>5.41</v>
      </c>
      <c r="M93" s="24">
        <v>1.35</v>
      </c>
      <c r="N93" s="25">
        <v>38.12</v>
      </c>
      <c r="O93" s="26"/>
      <c r="P93" s="26"/>
      <c r="Q93" s="29">
        <v>38.12</v>
      </c>
      <c r="R93" s="26">
        <v>88</v>
      </c>
      <c r="S93" s="30">
        <v>4.4</v>
      </c>
      <c r="T93" s="26">
        <v>6</v>
      </c>
      <c r="U93" s="31">
        <v>0</v>
      </c>
      <c r="V93" s="26"/>
      <c r="W93" s="26"/>
      <c r="X93" s="29">
        <f t="shared" si="8"/>
        <v>4.4</v>
      </c>
      <c r="Y93" s="36"/>
      <c r="Z93" s="36"/>
      <c r="AA93" s="37">
        <v>0.58</v>
      </c>
      <c r="AB93" s="38">
        <v>0.29</v>
      </c>
      <c r="AC93" s="36"/>
      <c r="AD93" s="36"/>
      <c r="AE93" s="39">
        <v>0.29</v>
      </c>
      <c r="AF93" s="72">
        <v>81.78</v>
      </c>
      <c r="AG93" s="74">
        <v>0.818</v>
      </c>
      <c r="AH93" s="75">
        <v>6</v>
      </c>
      <c r="AI93" s="76"/>
      <c r="AJ93" s="77">
        <v>0</v>
      </c>
      <c r="AK93" s="78"/>
      <c r="AL93" s="78"/>
      <c r="AM93" s="78"/>
      <c r="AN93" s="78"/>
      <c r="AO93" s="80">
        <v>0.818</v>
      </c>
      <c r="AP93" s="32" t="s">
        <v>310</v>
      </c>
      <c r="AQ93" s="57">
        <v>0.8</v>
      </c>
      <c r="AR93" s="57"/>
      <c r="AS93" s="57"/>
      <c r="AT93" s="57"/>
      <c r="AU93" s="57"/>
      <c r="AV93" s="57">
        <v>0</v>
      </c>
      <c r="AW93" s="60" t="s">
        <v>53</v>
      </c>
      <c r="AX93" s="26">
        <v>0</v>
      </c>
      <c r="AY93" s="60" t="s">
        <v>53</v>
      </c>
      <c r="AZ93" s="26">
        <v>0</v>
      </c>
      <c r="BA93" s="60" t="s">
        <v>53</v>
      </c>
      <c r="BB93" s="26">
        <v>0</v>
      </c>
      <c r="BC93" s="60" t="s">
        <v>53</v>
      </c>
      <c r="BD93" s="26">
        <v>0</v>
      </c>
      <c r="BE93" s="65">
        <v>0</v>
      </c>
      <c r="BF93" s="22">
        <f t="shared" si="9"/>
        <v>0</v>
      </c>
      <c r="BG93" s="66">
        <f t="shared" si="11"/>
        <v>49.038</v>
      </c>
    </row>
    <row r="94" ht="15" spans="1:59">
      <c r="A94" s="13" t="s">
        <v>392</v>
      </c>
      <c r="B94" s="14" t="s">
        <v>393</v>
      </c>
      <c r="C94" s="15">
        <v>5.352</v>
      </c>
      <c r="D94" s="16" t="s">
        <v>189</v>
      </c>
      <c r="E94" s="11">
        <v>0.5</v>
      </c>
      <c r="F94" s="11"/>
      <c r="G94" s="15"/>
      <c r="H94" s="16"/>
      <c r="I94" s="11"/>
      <c r="J94" s="11"/>
      <c r="K94" s="15"/>
      <c r="L94" s="23">
        <v>5.852</v>
      </c>
      <c r="M94" s="24">
        <v>2.28</v>
      </c>
      <c r="N94" s="25">
        <v>43.67</v>
      </c>
      <c r="O94" s="26" t="s">
        <v>394</v>
      </c>
      <c r="P94" s="26">
        <v>0.75</v>
      </c>
      <c r="Q94" s="29">
        <v>44.42</v>
      </c>
      <c r="R94" s="26">
        <v>78</v>
      </c>
      <c r="S94" s="30">
        <v>3.9</v>
      </c>
      <c r="T94" s="26">
        <v>32</v>
      </c>
      <c r="U94" s="31">
        <v>0</v>
      </c>
      <c r="V94" s="26"/>
      <c r="W94" s="26"/>
      <c r="X94" s="29">
        <f t="shared" si="8"/>
        <v>3.9</v>
      </c>
      <c r="Y94" s="36"/>
      <c r="Z94" s="36"/>
      <c r="AA94" s="37">
        <v>0.5</v>
      </c>
      <c r="AB94" s="38">
        <v>0.25</v>
      </c>
      <c r="AC94" s="36" t="s">
        <v>276</v>
      </c>
      <c r="AD94" s="36">
        <v>1.2</v>
      </c>
      <c r="AE94" s="39">
        <v>1.45</v>
      </c>
      <c r="AF94" s="40">
        <v>78.79</v>
      </c>
      <c r="AG94" s="45">
        <v>0.788</v>
      </c>
      <c r="AH94" s="79">
        <v>0</v>
      </c>
      <c r="AI94" s="79"/>
      <c r="AJ94" s="49">
        <v>0</v>
      </c>
      <c r="AK94" s="49"/>
      <c r="AL94" s="49"/>
      <c r="AM94" s="49"/>
      <c r="AN94" s="49"/>
      <c r="AO94" s="81">
        <v>0.788</v>
      </c>
      <c r="AP94" s="57"/>
      <c r="AQ94" s="57"/>
      <c r="AR94" s="57"/>
      <c r="AS94" s="57"/>
      <c r="AT94" s="57"/>
      <c r="AU94" s="57"/>
      <c r="AV94" s="57">
        <v>0</v>
      </c>
      <c r="AW94" s="60" t="s">
        <v>53</v>
      </c>
      <c r="AX94" s="26">
        <v>0</v>
      </c>
      <c r="AY94" s="60" t="s">
        <v>117</v>
      </c>
      <c r="AZ94" s="26">
        <v>1.68</v>
      </c>
      <c r="BA94" s="60" t="s">
        <v>53</v>
      </c>
      <c r="BB94" s="26">
        <v>0</v>
      </c>
      <c r="BC94" s="60" t="s">
        <v>53</v>
      </c>
      <c r="BD94" s="26">
        <v>0</v>
      </c>
      <c r="BE94" s="65">
        <v>1.68</v>
      </c>
      <c r="BF94" s="22">
        <f t="shared" si="9"/>
        <v>1.68</v>
      </c>
      <c r="BG94" s="66">
        <f t="shared" si="11"/>
        <v>58.09</v>
      </c>
    </row>
    <row r="95" spans="42:57">
      <c r="AP95" s="57"/>
      <c r="AQ95" s="57"/>
      <c r="AR95" s="57"/>
      <c r="AS95" s="57"/>
      <c r="AW95" s="57">
        <v>0</v>
      </c>
      <c r="AX95" s="57">
        <v>0</v>
      </c>
      <c r="BE95" s="33">
        <f t="shared" ref="BE95:BE112" si="12">BD95+BB95+AZ95</f>
        <v>0</v>
      </c>
    </row>
    <row r="96" spans="57:57">
      <c r="BE96" s="33">
        <f t="shared" si="12"/>
        <v>0</v>
      </c>
    </row>
    <row r="97" spans="57:57">
      <c r="BE97" s="33">
        <f t="shared" si="12"/>
        <v>0</v>
      </c>
    </row>
    <row r="98" spans="57:57">
      <c r="BE98" s="33">
        <f t="shared" si="12"/>
        <v>0</v>
      </c>
    </row>
    <row r="99" spans="57:57">
      <c r="BE99" s="33">
        <f t="shared" si="12"/>
        <v>0</v>
      </c>
    </row>
    <row r="100" spans="57:57">
      <c r="BE100" s="33">
        <f t="shared" si="12"/>
        <v>0</v>
      </c>
    </row>
    <row r="101" spans="57:57">
      <c r="BE101" s="33">
        <f t="shared" si="12"/>
        <v>0</v>
      </c>
    </row>
    <row r="102" spans="57:57">
      <c r="BE102" s="33">
        <f t="shared" si="12"/>
        <v>0</v>
      </c>
    </row>
    <row r="103" spans="57:57">
      <c r="BE103" s="33">
        <f t="shared" si="12"/>
        <v>0</v>
      </c>
    </row>
    <row r="104" spans="57:57">
      <c r="BE104" s="33">
        <f t="shared" si="12"/>
        <v>0</v>
      </c>
    </row>
    <row r="105" spans="57:57">
      <c r="BE105" s="33">
        <f t="shared" si="12"/>
        <v>0</v>
      </c>
    </row>
    <row r="106" spans="57:57">
      <c r="BE106" s="33">
        <f t="shared" si="12"/>
        <v>0</v>
      </c>
    </row>
    <row r="107" spans="57:57">
      <c r="BE107" s="33">
        <f t="shared" si="12"/>
        <v>0</v>
      </c>
    </row>
    <row r="108" spans="57:57">
      <c r="BE108" s="33">
        <f t="shared" si="12"/>
        <v>0</v>
      </c>
    </row>
    <row r="109" spans="57:57">
      <c r="BE109" s="33">
        <f t="shared" si="12"/>
        <v>0</v>
      </c>
    </row>
    <row r="110" spans="57:57">
      <c r="BE110" s="33">
        <f t="shared" si="12"/>
        <v>0</v>
      </c>
    </row>
    <row r="111" spans="57:57">
      <c r="BE111" s="33">
        <f t="shared" si="12"/>
        <v>0</v>
      </c>
    </row>
    <row r="112" spans="57:57">
      <c r="BE112" s="33">
        <f t="shared" si="12"/>
        <v>0</v>
      </c>
    </row>
  </sheetData>
  <autoFilter xmlns:etc="http://www.wps.cn/officeDocument/2017/etCustomData" ref="A2:BG112" etc:filterBottomFollowUsedRange="0">
    <extLst/>
  </autoFilter>
  <mergeCells count="31">
    <mergeCell ref="D1:E1"/>
    <mergeCell ref="F1:G1"/>
    <mergeCell ref="H1:I1"/>
    <mergeCell ref="J1:K1"/>
    <mergeCell ref="M1:N1"/>
    <mergeCell ref="O1:P1"/>
    <mergeCell ref="R1:S1"/>
    <mergeCell ref="T1:U1"/>
    <mergeCell ref="V1:W1"/>
    <mergeCell ref="Y1:Z1"/>
    <mergeCell ref="AA1:AB1"/>
    <mergeCell ref="AC1:AD1"/>
    <mergeCell ref="AF1:AG1"/>
    <mergeCell ref="AH1:AJ1"/>
    <mergeCell ref="AK1:AL1"/>
    <mergeCell ref="AM1:AN1"/>
    <mergeCell ref="AP1:AQ1"/>
    <mergeCell ref="AR1:AS1"/>
    <mergeCell ref="AT1:AU1"/>
    <mergeCell ref="AW1:AX1"/>
    <mergeCell ref="AY1:BB1"/>
    <mergeCell ref="BC1:BD1"/>
    <mergeCell ref="A1:A2"/>
    <mergeCell ref="B1:B2"/>
    <mergeCell ref="C1:C2"/>
    <mergeCell ref="Q1:Q2"/>
    <mergeCell ref="X1:X2"/>
    <mergeCell ref="AE1:AE2"/>
    <mergeCell ref="AO1:AO2"/>
    <mergeCell ref="BF1:BF2"/>
    <mergeCell ref="BG1:B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zshua55</dc:creator>
  <cp:lastModifiedBy>绿色好心情！</cp:lastModifiedBy>
  <dcterms:created xsi:type="dcterms:W3CDTF">2024-09-23T11:02:00Z</dcterms:created>
  <dcterms:modified xsi:type="dcterms:W3CDTF">2024-09-27T15:52:05Z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38C34FB1FC20485E82C81D257DFFBCD1_13</vt:lpwstr>
  </property>
  <property fmtid="{D5CDD505-2E9C-101B-9397-08002B2CF9AE}" pid="3" name="KSOProductBuildVer">
    <vt:lpwstr>2052-12.1.0.18276</vt:lpwstr>
  </property>
</Properties>
</file>