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环工" sheetId="1" r:id="rId1"/>
    <sheet name="环科" sheetId="2" r:id="rId2"/>
  </sheets>
  <definedNames>
    <definedName name="_xlnm._FilterDatabase" localSheetId="0" hidden="1">环工!$A$1:$AH$56</definedName>
  </definedNames>
  <calcPr calcId="144525"/>
</workbook>
</file>

<file path=xl/sharedStrings.xml><?xml version="1.0" encoding="utf-8"?>
<sst xmlns="http://schemas.openxmlformats.org/spreadsheetml/2006/main" count="222" uniqueCount="185">
  <si>
    <t>学号</t>
  </si>
  <si>
    <t>姓名</t>
  </si>
  <si>
    <t>学生德育素质基本评定分（D1）</t>
  </si>
  <si>
    <t>学生德育素质纪实加减分（D2）-班级等级分</t>
  </si>
  <si>
    <t>学生德育素质纪实加减分（D2）-寝室记实分</t>
  </si>
  <si>
    <t>学生德育素质纪实加减分（D2）-遵章守纪加减分</t>
  </si>
  <si>
    <t>学生德育素质纪实加减分（D2）-履行责任、服务奉献记实分</t>
  </si>
  <si>
    <t>德育素质分（D）总分</t>
  </si>
  <si>
    <t>智育素质分（P）-基础分</t>
  </si>
  <si>
    <t>智育素质分（P）-考证考级</t>
  </si>
  <si>
    <t>智育素质分（P）总分</t>
  </si>
  <si>
    <t>身体素质分（T）总分</t>
  </si>
  <si>
    <t>个人基础总分</t>
  </si>
  <si>
    <t>创新创业能力-科技竞赛获奖</t>
  </si>
  <si>
    <t>创新创业能力-科技竞赛立项结题</t>
  </si>
  <si>
    <t>创新创业能力-专利和软件著作权</t>
  </si>
  <si>
    <t>创新创业能力-发表作品论文</t>
  </si>
  <si>
    <t>创新创业能力总分</t>
  </si>
  <si>
    <t>综测分</t>
  </si>
  <si>
    <t>社会实践能力-社会实践团队及获奖</t>
  </si>
  <si>
    <t>社会实践能力-大型志愿活动</t>
  </si>
  <si>
    <t>社会实践能力-志愿服务工时加分</t>
  </si>
  <si>
    <t>社会实践能力总分</t>
  </si>
  <si>
    <t>社会工作能力-任职</t>
  </si>
  <si>
    <t>社会工作能力-各类表彰</t>
  </si>
  <si>
    <t>社会工作能力总分</t>
  </si>
  <si>
    <t>文体拓展素质-早打卡</t>
  </si>
  <si>
    <t>文体拓展素质-文体、美术竞赛获奖</t>
  </si>
  <si>
    <t>文体拓展素质总分</t>
  </si>
  <si>
    <t>个人发展总分</t>
  </si>
  <si>
    <t>综合总分</t>
  </si>
  <si>
    <t>综测排名</t>
  </si>
  <si>
    <t>智育排名</t>
  </si>
  <si>
    <t>202005090225</t>
  </si>
  <si>
    <t>杨舒亦</t>
  </si>
  <si>
    <t>前10%</t>
  </si>
  <si>
    <t>202005090103</t>
  </si>
  <si>
    <t>陈秀婷</t>
  </si>
  <si>
    <t>前20%</t>
  </si>
  <si>
    <t>202005090209</t>
  </si>
  <si>
    <t>林静波</t>
  </si>
  <si>
    <t>202005090404</t>
  </si>
  <si>
    <t>陈怡</t>
  </si>
  <si>
    <t>202005090307</t>
  </si>
  <si>
    <t>胡骏宇</t>
  </si>
  <si>
    <t>202005090417</t>
  </si>
  <si>
    <t>王长春</t>
  </si>
  <si>
    <t>202005090418</t>
  </si>
  <si>
    <t>王帆</t>
  </si>
  <si>
    <t>202005090116</t>
  </si>
  <si>
    <t>王雨萌</t>
  </si>
  <si>
    <t>202005090220</t>
  </si>
  <si>
    <t>王尉鉴</t>
  </si>
  <si>
    <t>202005090201</t>
  </si>
  <si>
    <t>蔡语晨</t>
  </si>
  <si>
    <t>202005090422</t>
  </si>
  <si>
    <t>薛福浩</t>
  </si>
  <si>
    <t>202005090210</t>
  </si>
  <si>
    <t>林瑞琪</t>
  </si>
  <si>
    <t>202005090108</t>
  </si>
  <si>
    <t>刘璇</t>
  </si>
  <si>
    <t>202005090208</t>
  </si>
  <si>
    <t>李志兴</t>
  </si>
  <si>
    <t>202005090214</t>
  </si>
  <si>
    <t>吕芙瑶</t>
  </si>
  <si>
    <t>202005090115</t>
  </si>
  <si>
    <t>王媛媛</t>
  </si>
  <si>
    <t>202005090126</t>
  </si>
  <si>
    <t>周舒慧</t>
  </si>
  <si>
    <t>202005090313</t>
  </si>
  <si>
    <t>李鑫凯</t>
  </si>
  <si>
    <t>202005090216</t>
  </si>
  <si>
    <t>吕钦</t>
  </si>
  <si>
    <t>202005090326</t>
  </si>
  <si>
    <t>张思婷</t>
  </si>
  <si>
    <t>202005090123</t>
  </si>
  <si>
    <t>杨泽彪</t>
  </si>
  <si>
    <t>202005090305</t>
  </si>
  <si>
    <t>范正扬</t>
  </si>
  <si>
    <t>202005090215</t>
  </si>
  <si>
    <t>吕林欢</t>
  </si>
  <si>
    <t>202005090211</t>
  </si>
  <si>
    <t>刘泓波</t>
  </si>
  <si>
    <t>202005090319</t>
  </si>
  <si>
    <t>覃琳琳</t>
  </si>
  <si>
    <t>202005090122</t>
  </si>
  <si>
    <t>杨伟贤</t>
  </si>
  <si>
    <t>202005090204</t>
  </si>
  <si>
    <t>谷彦芃</t>
  </si>
  <si>
    <t>202005090213</t>
  </si>
  <si>
    <t>刘人瑜</t>
  </si>
  <si>
    <t>202005090415</t>
  </si>
  <si>
    <t>莫莞蕾</t>
  </si>
  <si>
    <t>202005090101</t>
  </si>
  <si>
    <t>蔡丁杨</t>
  </si>
  <si>
    <t>202005090414</t>
  </si>
  <si>
    <t>蒙锦智</t>
  </si>
  <si>
    <t>202005090410</t>
  </si>
  <si>
    <t>李则成</t>
  </si>
  <si>
    <t>202005090425</t>
  </si>
  <si>
    <t>俞泽柯</t>
  </si>
  <si>
    <t>202005090224</t>
  </si>
  <si>
    <t>杨长龙</t>
  </si>
  <si>
    <t>202005090127</t>
  </si>
  <si>
    <t>周晔</t>
  </si>
  <si>
    <t>202005090104</t>
  </si>
  <si>
    <t>陈云鹏</t>
  </si>
  <si>
    <t>202005090412</t>
  </si>
  <si>
    <t>刘羽</t>
  </si>
  <si>
    <t>202005090203</t>
  </si>
  <si>
    <t>龚佳超</t>
  </si>
  <si>
    <t>202005090212</t>
  </si>
  <si>
    <t>刘季飞</t>
  </si>
  <si>
    <t>202005090226</t>
  </si>
  <si>
    <t>叶帆</t>
  </si>
  <si>
    <t>202005090107</t>
  </si>
  <si>
    <t>李炳霄</t>
  </si>
  <si>
    <t>202005090218</t>
  </si>
  <si>
    <t>田建云</t>
  </si>
  <si>
    <t>202005090207</t>
  </si>
  <si>
    <t>李学</t>
  </si>
  <si>
    <t>202005090121</t>
  </si>
  <si>
    <t>徐新楠</t>
  </si>
  <si>
    <t>202005090119</t>
  </si>
  <si>
    <t>许浩铭</t>
  </si>
  <si>
    <t>202005090129</t>
  </si>
  <si>
    <t>邹源涛</t>
  </si>
  <si>
    <t>202005090420</t>
  </si>
  <si>
    <t>王子涵</t>
  </si>
  <si>
    <t>202005090301</t>
  </si>
  <si>
    <t>柏澍鹏</t>
  </si>
  <si>
    <t>202005090403</t>
  </si>
  <si>
    <t>陈清排</t>
  </si>
  <si>
    <t>202005090206</t>
  </si>
  <si>
    <t>李宁</t>
  </si>
  <si>
    <t>202005090323</t>
  </si>
  <si>
    <t>徐小鹏</t>
  </si>
  <si>
    <t>202005090222</t>
  </si>
  <si>
    <t>韦美欧</t>
  </si>
  <si>
    <t>202005090407</t>
  </si>
  <si>
    <t>洪惟晨</t>
  </si>
  <si>
    <t>202005090424</t>
  </si>
  <si>
    <t>余嘉琦</t>
  </si>
  <si>
    <t>202005090110</t>
  </si>
  <si>
    <t>彭心清</t>
  </si>
  <si>
    <t>202005090426</t>
  </si>
  <si>
    <t>袁俊豪</t>
  </si>
  <si>
    <t>202005090427</t>
  </si>
  <si>
    <t>郑晴怡</t>
  </si>
  <si>
    <t>202005090128</t>
  </si>
  <si>
    <t>周宇</t>
  </si>
  <si>
    <t>202005090318</t>
  </si>
  <si>
    <t>孙恬</t>
  </si>
  <si>
    <t>202005090405</t>
  </si>
  <si>
    <t>方琦</t>
  </si>
  <si>
    <t>202005090413</t>
  </si>
  <si>
    <t>陆铭悦</t>
  </si>
  <si>
    <t>202005090219</t>
  </si>
  <si>
    <t>王凤艳</t>
  </si>
  <si>
    <t>202005090428</t>
  </si>
  <si>
    <t>周程利</t>
  </si>
  <si>
    <t>202005090302</t>
  </si>
  <si>
    <t>蔡凯</t>
  </si>
  <si>
    <t>202005090221</t>
  </si>
  <si>
    <t>王兴雅</t>
  </si>
  <si>
    <t>202005090327</t>
  </si>
  <si>
    <t>张中阳</t>
  </si>
  <si>
    <t>202005090311</t>
  </si>
  <si>
    <t>黎晨晨</t>
  </si>
  <si>
    <t>202005090310</t>
  </si>
  <si>
    <t>蓝森琛</t>
  </si>
  <si>
    <t>202005090118</t>
  </si>
  <si>
    <t>吴涛成</t>
  </si>
  <si>
    <t>202005090322</t>
  </si>
  <si>
    <t>谢楚蓉</t>
  </si>
  <si>
    <t>202005090411</t>
  </si>
  <si>
    <t>梁昺祺</t>
  </si>
  <si>
    <t>202005090102</t>
  </si>
  <si>
    <t>陈佳楚</t>
  </si>
  <si>
    <t>202005090306</t>
  </si>
  <si>
    <t>胡菲</t>
  </si>
  <si>
    <t>202005090409</t>
  </si>
  <si>
    <t>励凌昊</t>
  </si>
  <si>
    <t>202005090106</t>
  </si>
  <si>
    <t>黄翊庆芝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</si>
</sst>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6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2"/>
      <color rgb="FF000000"/>
      <name val="SimSun"/>
      <charset val="134"/>
    </font>
    <font>
      <sz val="10"/>
      <color rgb="FF000000"/>
      <name val="SimSun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9E5D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4EDDB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6" borderId="9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20" borderId="12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1" fillId="21" borderId="13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1" xfId="0" applyFont="1" applyBorder="1" applyAlignment="1" applyProtection="1">
      <alignment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vertical="center" wrapText="1"/>
    </xf>
    <xf numFmtId="177" fontId="2" fillId="0" borderId="1" xfId="0" applyNumberFormat="1" applyFont="1" applyBorder="1" applyAlignment="1" applyProtection="1">
      <alignment vertical="center" wrapText="1"/>
    </xf>
    <xf numFmtId="177" fontId="2" fillId="2" borderId="1" xfId="0" applyNumberFormat="1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76" fontId="2" fillId="0" borderId="1" xfId="0" applyNumberFormat="1" applyFont="1" applyFill="1" applyBorder="1" applyProtection="1">
      <alignment vertical="center"/>
    </xf>
    <xf numFmtId="176" fontId="2" fillId="0" borderId="1" xfId="0" applyNumberFormat="1" applyFont="1" applyBorder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0" fontId="3" fillId="3" borderId="1" xfId="0" applyFont="1" applyFill="1" applyBorder="1" applyAlignment="1" applyProtection="1">
      <alignment horizontal="center" vertical="center"/>
    </xf>
    <xf numFmtId="177" fontId="2" fillId="4" borderId="1" xfId="0" applyNumberFormat="1" applyFont="1" applyFill="1" applyBorder="1" applyAlignment="1" applyProtection="1">
      <alignment vertical="center" wrapText="1"/>
    </xf>
    <xf numFmtId="176" fontId="2" fillId="0" borderId="1" xfId="0" applyNumberFormat="1" applyFont="1" applyBorder="1" applyAlignment="1" applyProtection="1">
      <alignment horizontal="center" vertical="center"/>
    </xf>
    <xf numFmtId="177" fontId="2" fillId="2" borderId="1" xfId="0" applyNumberFormat="1" applyFont="1" applyFill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2" fillId="0" borderId="1" xfId="0" applyFont="1" applyFill="1" applyBorder="1" applyProtection="1">
      <alignment vertical="center"/>
    </xf>
    <xf numFmtId="0" fontId="3" fillId="0" borderId="1" xfId="0" applyFont="1" applyFill="1" applyBorder="1" applyProtection="1">
      <alignment vertical="center"/>
    </xf>
    <xf numFmtId="0" fontId="2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Protection="1">
      <alignment vertical="center"/>
    </xf>
    <xf numFmtId="0" fontId="2" fillId="0" borderId="1" xfId="0" applyFont="1" applyBorder="1" applyAlignment="1" applyProtection="1"/>
    <xf numFmtId="0" fontId="2" fillId="5" borderId="1" xfId="0" applyFont="1" applyFill="1" applyBorder="1" applyProtection="1">
      <alignment vertical="center"/>
    </xf>
    <xf numFmtId="177" fontId="2" fillId="6" borderId="1" xfId="0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Protection="1">
      <alignment vertical="center"/>
    </xf>
    <xf numFmtId="177" fontId="2" fillId="4" borderId="1" xfId="0" applyNumberFormat="1" applyFont="1" applyFill="1" applyBorder="1" applyProtection="1">
      <alignment vertical="center"/>
    </xf>
    <xf numFmtId="177" fontId="2" fillId="6" borderId="1" xfId="0" applyNumberFormat="1" applyFont="1" applyFill="1" applyBorder="1" applyProtection="1">
      <alignment vertical="center"/>
    </xf>
    <xf numFmtId="0" fontId="2" fillId="0" borderId="1" xfId="0" applyFont="1" applyFill="1" applyBorder="1" applyAlignment="1" applyProtection="1"/>
    <xf numFmtId="0" fontId="1" fillId="0" borderId="2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</xf>
    <xf numFmtId="0" fontId="2" fillId="7" borderId="1" xfId="0" applyFont="1" applyFill="1" applyBorder="1" applyProtection="1">
      <alignment vertical="center"/>
    </xf>
    <xf numFmtId="177" fontId="1" fillId="0" borderId="4" xfId="0" applyNumberFormat="1" applyFont="1" applyBorder="1" applyProtection="1">
      <alignment vertical="center"/>
    </xf>
    <xf numFmtId="0" fontId="2" fillId="7" borderId="5" xfId="0" applyFont="1" applyFill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1" fillId="0" borderId="2" xfId="0" applyFont="1" applyBorder="1" applyProtection="1">
      <alignment vertical="center"/>
    </xf>
    <xf numFmtId="0" fontId="1" fillId="0" borderId="1" xfId="0" applyFont="1" applyBorder="1" applyProtection="1">
      <alignment vertical="center"/>
    </xf>
    <xf numFmtId="0" fontId="2" fillId="8" borderId="5" xfId="0" applyFont="1" applyFill="1" applyBorder="1" applyProtection="1">
      <alignment vertical="center"/>
    </xf>
    <xf numFmtId="0" fontId="2" fillId="9" borderId="1" xfId="0" applyFont="1" applyFill="1" applyBorder="1" applyProtection="1">
      <alignment vertical="center"/>
    </xf>
    <xf numFmtId="177" fontId="1" fillId="0" borderId="2" xfId="0" applyNumberFormat="1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77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7" fontId="2" fillId="5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6" fontId="2" fillId="5" borderId="1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177" fontId="2" fillId="4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4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10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177" fontId="2" fillId="6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2" fillId="7" borderId="7" xfId="0" applyFont="1" applyFill="1" applyBorder="1" applyAlignment="1" applyProtection="1">
      <alignment horizontal="center" vertical="center"/>
    </xf>
    <xf numFmtId="0" fontId="2" fillId="7" borderId="5" xfId="0" applyFont="1" applyFill="1" applyBorder="1" applyAlignment="1" applyProtection="1">
      <alignment horizontal="center" vertical="center"/>
    </xf>
    <xf numFmtId="177" fontId="2" fillId="0" borderId="0" xfId="0" applyNumberFormat="1" applyFont="1" applyBorder="1" applyProtection="1">
      <alignment vertical="center"/>
    </xf>
    <xf numFmtId="0" fontId="2" fillId="7" borderId="0" xfId="0" applyFont="1" applyFill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9" borderId="5" xfId="0" applyFont="1" applyFill="1" applyBorder="1" applyAlignment="1" applyProtection="1">
      <alignment horizontal="center" vertical="center"/>
    </xf>
    <xf numFmtId="0" fontId="2" fillId="8" borderId="0" xfId="0" applyFont="1" applyFill="1" applyBorder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56"/>
  <sheetViews>
    <sheetView workbookViewId="0">
      <pane xSplit="2" topLeftCell="R1" activePane="topRight" state="frozen"/>
      <selection/>
      <selection pane="topRight" activeCell="AH16" sqref="AH16"/>
    </sheetView>
  </sheetViews>
  <sheetFormatPr defaultColWidth="8.66666666666667" defaultRowHeight="14" customHeight="1"/>
  <cols>
    <col min="1" max="1" width="14.3333333333333" style="41" customWidth="1"/>
    <col min="3" max="3" width="11" style="42" customWidth="1"/>
    <col min="4" max="4" width="11.1666666666667" style="42" customWidth="1"/>
    <col min="6" max="7" width="8.66666666666667" style="43"/>
    <col min="8" max="8" width="10.8333333333333" style="42" customWidth="1"/>
    <col min="9" max="10" width="8.66666666666667" style="43"/>
    <col min="15" max="16" width="8.66666666666667" style="43"/>
    <col min="17" max="17" width="9.875" style="43" customWidth="1"/>
    <col min="18" max="18" width="9.375"/>
    <col min="20" max="22" width="8.66666666666667" style="43"/>
    <col min="25" max="25" width="8.66666666666667" style="43"/>
    <col min="28" max="29" width="8.66666666666667" style="43"/>
  </cols>
  <sheetData>
    <row r="1" ht="108.75" customHeight="1" spans="1:40">
      <c r="A1" s="44" t="s">
        <v>0</v>
      </c>
      <c r="B1" s="45" t="s">
        <v>1</v>
      </c>
      <c r="C1" s="46" t="s">
        <v>2</v>
      </c>
      <c r="D1" s="45" t="s">
        <v>3</v>
      </c>
      <c r="E1" s="46" t="s">
        <v>4</v>
      </c>
      <c r="F1" s="47" t="s">
        <v>5</v>
      </c>
      <c r="G1" s="47" t="s">
        <v>6</v>
      </c>
      <c r="H1" s="48" t="s">
        <v>7</v>
      </c>
      <c r="I1" s="54" t="s">
        <v>8</v>
      </c>
      <c r="J1" s="47" t="s">
        <v>9</v>
      </c>
      <c r="K1" s="55" t="s">
        <v>10</v>
      </c>
      <c r="L1" s="45" t="s">
        <v>11</v>
      </c>
      <c r="M1" s="56" t="s">
        <v>12</v>
      </c>
      <c r="N1" s="45" t="s">
        <v>13</v>
      </c>
      <c r="O1" s="47" t="s">
        <v>14</v>
      </c>
      <c r="P1" s="47" t="s">
        <v>15</v>
      </c>
      <c r="Q1" s="47" t="s">
        <v>16</v>
      </c>
      <c r="R1" s="60" t="s">
        <v>17</v>
      </c>
      <c r="S1" s="60" t="s">
        <v>18</v>
      </c>
      <c r="T1" s="47" t="s">
        <v>19</v>
      </c>
      <c r="U1" s="47" t="s">
        <v>20</v>
      </c>
      <c r="V1" s="47" t="s">
        <v>21</v>
      </c>
      <c r="W1" s="60" t="s">
        <v>22</v>
      </c>
      <c r="X1" s="60" t="s">
        <v>18</v>
      </c>
      <c r="Y1" s="47" t="s">
        <v>23</v>
      </c>
      <c r="Z1" s="45" t="s">
        <v>24</v>
      </c>
      <c r="AA1" s="60" t="s">
        <v>25</v>
      </c>
      <c r="AB1" s="47" t="s">
        <v>26</v>
      </c>
      <c r="AC1" s="47" t="s">
        <v>27</v>
      </c>
      <c r="AD1" s="20" t="s">
        <v>28</v>
      </c>
      <c r="AE1" s="56" t="s">
        <v>29</v>
      </c>
      <c r="AF1" s="65" t="s">
        <v>30</v>
      </c>
      <c r="AG1" s="69" t="s">
        <v>31</v>
      </c>
      <c r="AH1" s="70" t="s">
        <v>32</v>
      </c>
      <c r="AI1" s="71"/>
      <c r="AJ1" s="71"/>
      <c r="AK1" s="71"/>
      <c r="AL1" s="71"/>
      <c r="AM1" s="71"/>
      <c r="AN1" s="71"/>
    </row>
    <row r="2" ht="14.4" customHeight="1" spans="1:40">
      <c r="A2" s="49" t="s">
        <v>33</v>
      </c>
      <c r="B2" s="6" t="s">
        <v>34</v>
      </c>
      <c r="C2" s="14">
        <v>63.924</v>
      </c>
      <c r="D2" s="14">
        <v>13</v>
      </c>
      <c r="E2" s="14">
        <v>8.228</v>
      </c>
      <c r="F2" s="50"/>
      <c r="G2" s="50"/>
      <c r="H2" s="51">
        <f>C2+D2+E2+F2+G2</f>
        <v>85.152</v>
      </c>
      <c r="I2" s="57">
        <v>91.756</v>
      </c>
      <c r="J2" s="50">
        <v>0.75</v>
      </c>
      <c r="K2" s="53">
        <f>I2+J2</f>
        <v>92.506</v>
      </c>
      <c r="L2" s="6">
        <v>83.5</v>
      </c>
      <c r="M2" s="58">
        <f>H2*0.3+K2*0.6+L2*0.1</f>
        <v>89.3992</v>
      </c>
      <c r="N2" s="6">
        <v>4.8</v>
      </c>
      <c r="O2" s="50">
        <v>0.6</v>
      </c>
      <c r="P2" s="50">
        <v>1</v>
      </c>
      <c r="Q2" s="61">
        <f>18.027*2.5*0.5</f>
        <v>22.53375</v>
      </c>
      <c r="R2" s="62">
        <f>N2+O2+P2+Q2</f>
        <v>28.93375</v>
      </c>
      <c r="S2" s="62">
        <v>10</v>
      </c>
      <c r="T2" s="50">
        <v>1</v>
      </c>
      <c r="U2" s="50"/>
      <c r="V2" s="63">
        <v>8.35</v>
      </c>
      <c r="W2" s="64">
        <v>9.35</v>
      </c>
      <c r="X2" s="62">
        <v>9.35</v>
      </c>
      <c r="Y2" s="66">
        <v>2.9</v>
      </c>
      <c r="Z2" s="67"/>
      <c r="AA2" s="62">
        <f>Y2+Z2</f>
        <v>2.9</v>
      </c>
      <c r="AB2" s="63">
        <v>4</v>
      </c>
      <c r="AC2" s="59"/>
      <c r="AD2" s="68">
        <f>AB2+AC2</f>
        <v>4</v>
      </c>
      <c r="AE2" s="58">
        <f>S2+X2+AA2+AD2</f>
        <v>26.25</v>
      </c>
      <c r="AF2" s="65">
        <f>M2+AE2</f>
        <v>115.6492</v>
      </c>
      <c r="AG2" s="72">
        <v>1</v>
      </c>
      <c r="AH2" s="73">
        <v>1</v>
      </c>
      <c r="AI2" s="74"/>
      <c r="AJ2" s="75"/>
      <c r="AK2" s="76" t="s">
        <v>35</v>
      </c>
      <c r="AL2" s="76"/>
      <c r="AM2" s="76"/>
      <c r="AN2" s="76"/>
    </row>
    <row r="3" ht="14.4" customHeight="1" spans="1:40">
      <c r="A3" s="49" t="s">
        <v>36</v>
      </c>
      <c r="B3" s="6" t="s">
        <v>37</v>
      </c>
      <c r="C3" s="14">
        <v>63.867</v>
      </c>
      <c r="D3" s="14">
        <v>14</v>
      </c>
      <c r="E3" s="14">
        <v>8.456</v>
      </c>
      <c r="F3" s="50">
        <v>0.5</v>
      </c>
      <c r="G3" s="50"/>
      <c r="H3" s="51">
        <f>C3+D3+E3+F3+G3</f>
        <v>86.823</v>
      </c>
      <c r="I3" s="57">
        <v>81.615</v>
      </c>
      <c r="J3" s="50"/>
      <c r="K3" s="53">
        <f>I3+J3</f>
        <v>81.615</v>
      </c>
      <c r="L3" s="6">
        <v>89.5</v>
      </c>
      <c r="M3" s="58">
        <f>H3*0.3+K3*0.6+L3*0.1</f>
        <v>83.9659</v>
      </c>
      <c r="N3" s="6">
        <v>4.8</v>
      </c>
      <c r="O3" s="50">
        <v>6</v>
      </c>
      <c r="P3" s="50">
        <v>0</v>
      </c>
      <c r="Q3" s="50">
        <v>0</v>
      </c>
      <c r="R3" s="62">
        <v>10.8</v>
      </c>
      <c r="S3" s="62">
        <v>10</v>
      </c>
      <c r="T3" s="50"/>
      <c r="U3" s="50"/>
      <c r="V3" s="63">
        <v>10</v>
      </c>
      <c r="W3" s="64">
        <v>10</v>
      </c>
      <c r="X3" s="62">
        <v>10</v>
      </c>
      <c r="Y3" s="66">
        <v>3.5</v>
      </c>
      <c r="Z3" s="67">
        <v>1.5</v>
      </c>
      <c r="AA3" s="62">
        <f>Y3+Z3</f>
        <v>5</v>
      </c>
      <c r="AB3" s="63">
        <v>4</v>
      </c>
      <c r="AC3" s="59">
        <v>0.75</v>
      </c>
      <c r="AD3" s="68">
        <f>AB3+AC3</f>
        <v>4.75</v>
      </c>
      <c r="AE3" s="58">
        <f>S3+X3+AA3+AD3</f>
        <v>29.75</v>
      </c>
      <c r="AF3" s="65">
        <f>M3+AE3</f>
        <v>113.7159</v>
      </c>
      <c r="AG3" s="72">
        <v>2</v>
      </c>
      <c r="AH3" s="77">
        <v>8</v>
      </c>
      <c r="AI3" s="74"/>
      <c r="AJ3" s="78"/>
      <c r="AK3" s="76" t="s">
        <v>38</v>
      </c>
      <c r="AL3" s="76"/>
      <c r="AM3" s="76"/>
      <c r="AN3" s="76"/>
    </row>
    <row r="4" ht="14.4" customHeight="1" spans="1:40">
      <c r="A4" s="49" t="s">
        <v>39</v>
      </c>
      <c r="B4" s="6" t="s">
        <v>40</v>
      </c>
      <c r="C4" s="14">
        <v>63.924</v>
      </c>
      <c r="D4" s="14">
        <v>13</v>
      </c>
      <c r="E4" s="14">
        <v>8.557</v>
      </c>
      <c r="F4" s="50"/>
      <c r="G4" s="50"/>
      <c r="H4" s="51">
        <f>C4+D4+E4+F4+G4</f>
        <v>85.481</v>
      </c>
      <c r="I4" s="57">
        <v>84.526</v>
      </c>
      <c r="J4" s="50"/>
      <c r="K4" s="53">
        <f>I4+J4</f>
        <v>84.526</v>
      </c>
      <c r="L4" s="6">
        <v>92</v>
      </c>
      <c r="M4" s="58">
        <f>H4*0.3+K4*0.6+L4*0.1</f>
        <v>85.5599</v>
      </c>
      <c r="N4" s="6">
        <v>4</v>
      </c>
      <c r="O4" s="59">
        <v>6</v>
      </c>
      <c r="P4" s="50">
        <v>0</v>
      </c>
      <c r="Q4" s="50">
        <v>0</v>
      </c>
      <c r="R4" s="62">
        <v>10</v>
      </c>
      <c r="S4" s="62">
        <v>10</v>
      </c>
      <c r="T4" s="50"/>
      <c r="U4" s="50"/>
      <c r="V4" s="63">
        <v>10</v>
      </c>
      <c r="W4" s="64">
        <v>10</v>
      </c>
      <c r="X4" s="62">
        <v>10</v>
      </c>
      <c r="Y4" s="66">
        <v>3.475</v>
      </c>
      <c r="Z4" s="67"/>
      <c r="AA4" s="62">
        <f>Y4+Z4</f>
        <v>3.475</v>
      </c>
      <c r="AB4" s="63">
        <v>4</v>
      </c>
      <c r="AC4" s="59"/>
      <c r="AD4" s="68">
        <f>AB4+AC4</f>
        <v>4</v>
      </c>
      <c r="AE4" s="58">
        <f>S4+X4+AA4+AD4</f>
        <v>27.475</v>
      </c>
      <c r="AF4" s="65">
        <f>M4+AE4</f>
        <v>113.0349</v>
      </c>
      <c r="AG4" s="72">
        <v>3</v>
      </c>
      <c r="AH4" s="73">
        <v>3</v>
      </c>
      <c r="AI4" s="74"/>
      <c r="AJ4" s="76"/>
      <c r="AK4" s="76"/>
      <c r="AL4" s="76"/>
      <c r="AM4" s="76"/>
      <c r="AN4" s="76"/>
    </row>
    <row r="5" ht="14.4" customHeight="1" spans="1:40">
      <c r="A5" s="49" t="s">
        <v>41</v>
      </c>
      <c r="B5" s="6" t="s">
        <v>42</v>
      </c>
      <c r="C5" s="52">
        <v>63.958</v>
      </c>
      <c r="D5" s="14">
        <v>14</v>
      </c>
      <c r="E5" s="14">
        <v>8.412</v>
      </c>
      <c r="F5" s="50"/>
      <c r="G5" s="50"/>
      <c r="H5" s="51">
        <f>C5+D5+E5+F5+G5</f>
        <v>86.37</v>
      </c>
      <c r="I5" s="57">
        <v>79.718</v>
      </c>
      <c r="J5" s="50">
        <v>0.75</v>
      </c>
      <c r="K5" s="53">
        <f>I5+J5</f>
        <v>80.468</v>
      </c>
      <c r="L5" s="6">
        <v>94</v>
      </c>
      <c r="M5" s="58">
        <f>H5*0.3+K5*0.6+L5*0.1</f>
        <v>83.5918</v>
      </c>
      <c r="N5" s="6">
        <v>4.8</v>
      </c>
      <c r="O5" s="50">
        <v>6</v>
      </c>
      <c r="P5" s="50">
        <v>0</v>
      </c>
      <c r="Q5" s="50">
        <v>0</v>
      </c>
      <c r="R5" s="62">
        <v>10.8</v>
      </c>
      <c r="S5" s="62">
        <v>10</v>
      </c>
      <c r="T5" s="50">
        <v>0.5</v>
      </c>
      <c r="U5" s="50"/>
      <c r="V5" s="63">
        <v>10</v>
      </c>
      <c r="W5" s="64">
        <v>10</v>
      </c>
      <c r="X5" s="62">
        <v>10</v>
      </c>
      <c r="Y5" s="66">
        <v>4</v>
      </c>
      <c r="Z5" s="6">
        <v>0.9</v>
      </c>
      <c r="AA5" s="62">
        <f>Y5+Z5</f>
        <v>4.9</v>
      </c>
      <c r="AB5" s="63">
        <v>3.92</v>
      </c>
      <c r="AC5" s="59"/>
      <c r="AD5" s="68">
        <f>AB5+AC5</f>
        <v>3.92</v>
      </c>
      <c r="AE5" s="58">
        <f>S5+X5+AA5+AD5</f>
        <v>28.82</v>
      </c>
      <c r="AF5" s="65">
        <f>M5+AE5</f>
        <v>112.4118</v>
      </c>
      <c r="AG5" s="72">
        <v>4</v>
      </c>
      <c r="AH5" s="77">
        <v>11</v>
      </c>
      <c r="AI5" s="74"/>
      <c r="AJ5" s="76"/>
      <c r="AK5" s="76"/>
      <c r="AL5" s="76"/>
      <c r="AM5" s="76"/>
      <c r="AN5" s="76"/>
    </row>
    <row r="6" ht="14.4" customHeight="1" spans="1:40">
      <c r="A6" s="49" t="s">
        <v>43</v>
      </c>
      <c r="B6" s="6" t="s">
        <v>44</v>
      </c>
      <c r="C6" s="14">
        <v>63.933</v>
      </c>
      <c r="D6" s="14">
        <v>14</v>
      </c>
      <c r="E6" s="14">
        <v>8.908</v>
      </c>
      <c r="F6" s="50"/>
      <c r="G6" s="50"/>
      <c r="H6" s="51">
        <f>C6+D6+E6+F6+G6</f>
        <v>86.841</v>
      </c>
      <c r="I6" s="57">
        <v>78.833</v>
      </c>
      <c r="J6" s="50"/>
      <c r="K6" s="53">
        <f>I6+J6</f>
        <v>78.833</v>
      </c>
      <c r="L6" s="6">
        <v>99</v>
      </c>
      <c r="M6" s="58">
        <f>H6*0.3+K6*0.6+L6*0.1</f>
        <v>83.2521</v>
      </c>
      <c r="N6" s="6">
        <v>5.2</v>
      </c>
      <c r="O6" s="50">
        <v>6</v>
      </c>
      <c r="P6" s="50">
        <v>0</v>
      </c>
      <c r="Q6" s="50">
        <v>0</v>
      </c>
      <c r="R6" s="62">
        <v>11.2</v>
      </c>
      <c r="S6" s="62">
        <v>10</v>
      </c>
      <c r="T6" s="50">
        <v>0.5</v>
      </c>
      <c r="U6" s="50"/>
      <c r="V6" s="63">
        <v>5.95</v>
      </c>
      <c r="W6" s="64">
        <v>6.45</v>
      </c>
      <c r="X6" s="62">
        <v>6.45</v>
      </c>
      <c r="Y6" s="66">
        <v>3.8</v>
      </c>
      <c r="Z6" s="6">
        <v>0.9</v>
      </c>
      <c r="AA6" s="62">
        <f>Y6+Z6</f>
        <v>4.7</v>
      </c>
      <c r="AB6" s="63">
        <v>4</v>
      </c>
      <c r="AC6" s="59">
        <v>1.5</v>
      </c>
      <c r="AD6" s="68">
        <f>AB6+AC6</f>
        <v>5.5</v>
      </c>
      <c r="AE6" s="58">
        <f>S6+X6+AA6+AD6</f>
        <v>26.65</v>
      </c>
      <c r="AF6" s="65">
        <f>M6+AE6</f>
        <v>109.9021</v>
      </c>
      <c r="AG6" s="72">
        <v>5</v>
      </c>
      <c r="AH6" s="79">
        <v>14</v>
      </c>
      <c r="AI6" s="74"/>
      <c r="AJ6" s="76"/>
      <c r="AK6" s="76"/>
      <c r="AL6" s="76"/>
      <c r="AM6" s="76"/>
      <c r="AN6" s="76"/>
    </row>
    <row r="7" ht="14.4" customHeight="1" spans="1:40">
      <c r="A7" s="49" t="s">
        <v>45</v>
      </c>
      <c r="B7" s="6" t="s">
        <v>46</v>
      </c>
      <c r="C7" s="52">
        <v>63.958</v>
      </c>
      <c r="D7" s="14">
        <v>14</v>
      </c>
      <c r="E7" s="14">
        <v>9.167</v>
      </c>
      <c r="F7" s="50"/>
      <c r="G7" s="50"/>
      <c r="H7" s="51">
        <f>C7+D7+E7+F7+G7</f>
        <v>87.125</v>
      </c>
      <c r="I7" s="57">
        <v>80.013</v>
      </c>
      <c r="J7" s="50">
        <v>0.5</v>
      </c>
      <c r="K7" s="53">
        <f>I7+J7</f>
        <v>80.513</v>
      </c>
      <c r="L7" s="6">
        <v>89</v>
      </c>
      <c r="M7" s="58">
        <f>H7*0.3+K7*0.6+L7*0.1</f>
        <v>83.3453</v>
      </c>
      <c r="N7" s="9">
        <v>0</v>
      </c>
      <c r="O7" s="50">
        <v>6</v>
      </c>
      <c r="P7" s="50">
        <v>0</v>
      </c>
      <c r="Q7" s="50">
        <v>0</v>
      </c>
      <c r="R7" s="62">
        <v>6</v>
      </c>
      <c r="S7" s="62">
        <v>6</v>
      </c>
      <c r="T7" s="50"/>
      <c r="U7" s="50"/>
      <c r="V7" s="63">
        <v>10</v>
      </c>
      <c r="W7" s="64">
        <v>10</v>
      </c>
      <c r="X7" s="62">
        <v>10</v>
      </c>
      <c r="Y7" s="66">
        <v>3.75</v>
      </c>
      <c r="Z7" s="6">
        <v>0.9</v>
      </c>
      <c r="AA7" s="62">
        <f>Y7+Z7</f>
        <v>4.65</v>
      </c>
      <c r="AB7" s="63">
        <v>4</v>
      </c>
      <c r="AC7" s="59"/>
      <c r="AD7" s="68">
        <f>AB7+AC7</f>
        <v>4</v>
      </c>
      <c r="AE7" s="58">
        <f>S7+X7+AA7+AD7</f>
        <v>24.65</v>
      </c>
      <c r="AF7" s="65">
        <f>M7+AE7</f>
        <v>107.9953</v>
      </c>
      <c r="AG7" s="80">
        <v>6</v>
      </c>
      <c r="AH7" s="77">
        <v>10</v>
      </c>
      <c r="AI7" s="74"/>
      <c r="AJ7" s="76"/>
      <c r="AK7" s="76"/>
      <c r="AL7" s="76"/>
      <c r="AM7" s="76"/>
      <c r="AN7" s="76"/>
    </row>
    <row r="8" ht="14.4" customHeight="1" spans="1:40">
      <c r="A8" s="49" t="s">
        <v>47</v>
      </c>
      <c r="B8" s="6" t="s">
        <v>48</v>
      </c>
      <c r="C8" s="52">
        <v>63.958</v>
      </c>
      <c r="D8" s="14">
        <v>14</v>
      </c>
      <c r="E8" s="14">
        <v>8.365</v>
      </c>
      <c r="F8" s="50"/>
      <c r="G8" s="50"/>
      <c r="H8" s="51">
        <f>C8+D8+E8+F8+G8</f>
        <v>86.323</v>
      </c>
      <c r="I8" s="57">
        <v>85.423</v>
      </c>
      <c r="J8" s="50"/>
      <c r="K8" s="53">
        <f>I8+J8</f>
        <v>85.423</v>
      </c>
      <c r="L8" s="6">
        <v>67.5</v>
      </c>
      <c r="M8" s="58">
        <f>H8*0.3+K8*0.6+L8*0.1</f>
        <v>83.9007</v>
      </c>
      <c r="N8" s="6">
        <v>4</v>
      </c>
      <c r="O8" s="50">
        <v>0</v>
      </c>
      <c r="P8" s="50">
        <v>0</v>
      </c>
      <c r="Q8" s="50">
        <v>0</v>
      </c>
      <c r="R8" s="62">
        <v>4</v>
      </c>
      <c r="S8" s="62">
        <v>4</v>
      </c>
      <c r="T8" s="50"/>
      <c r="U8" s="50"/>
      <c r="V8" s="63">
        <v>8.85</v>
      </c>
      <c r="W8" s="64">
        <v>8.85</v>
      </c>
      <c r="X8" s="62">
        <v>8.85</v>
      </c>
      <c r="Y8" s="66">
        <v>3.95</v>
      </c>
      <c r="Z8" s="67">
        <v>0.9</v>
      </c>
      <c r="AA8" s="62">
        <f>Y8+Z8</f>
        <v>4.85</v>
      </c>
      <c r="AB8" s="63">
        <v>4</v>
      </c>
      <c r="AC8" s="59">
        <v>0.7</v>
      </c>
      <c r="AD8" s="68">
        <f>AB8+AC8</f>
        <v>4.7</v>
      </c>
      <c r="AE8" s="58">
        <f>S8+X8+AA8+AD8</f>
        <v>22.4</v>
      </c>
      <c r="AF8" s="65">
        <f>M8+AE8</f>
        <v>106.3007</v>
      </c>
      <c r="AG8" s="80">
        <v>7</v>
      </c>
      <c r="AH8" s="73">
        <v>2</v>
      </c>
      <c r="AI8" s="74"/>
      <c r="AJ8" s="76"/>
      <c r="AK8" s="76"/>
      <c r="AL8" s="76"/>
      <c r="AM8" s="76"/>
      <c r="AN8" s="76"/>
    </row>
    <row r="9" ht="14.4" customHeight="1" spans="1:40">
      <c r="A9" s="49" t="s">
        <v>49</v>
      </c>
      <c r="B9" s="6" t="s">
        <v>50</v>
      </c>
      <c r="C9" s="52">
        <v>63.958</v>
      </c>
      <c r="D9" s="14">
        <v>14</v>
      </c>
      <c r="E9" s="14">
        <v>8.436</v>
      </c>
      <c r="F9" s="50"/>
      <c r="G9" s="50"/>
      <c r="H9" s="51">
        <f>C9+D9+E9+F9+G9</f>
        <v>86.394</v>
      </c>
      <c r="I9" s="57">
        <v>76.308</v>
      </c>
      <c r="J9" s="50"/>
      <c r="K9" s="53">
        <f>I9+J9</f>
        <v>76.308</v>
      </c>
      <c r="L9" s="6">
        <v>86</v>
      </c>
      <c r="M9" s="58">
        <f>H9*0.3+K9*0.6+L9*0.1</f>
        <v>80.303</v>
      </c>
      <c r="N9" s="6">
        <v>0</v>
      </c>
      <c r="O9" s="50">
        <v>6.3</v>
      </c>
      <c r="P9" s="50">
        <v>0</v>
      </c>
      <c r="Q9" s="61">
        <v>1</v>
      </c>
      <c r="R9" s="62">
        <v>7.3</v>
      </c>
      <c r="S9" s="62">
        <v>7.3</v>
      </c>
      <c r="T9" s="50"/>
      <c r="U9" s="50"/>
      <c r="V9" s="63">
        <v>8.75</v>
      </c>
      <c r="W9" s="64">
        <v>8.75</v>
      </c>
      <c r="X9" s="62">
        <v>8.75</v>
      </c>
      <c r="Y9" s="66">
        <v>3.75</v>
      </c>
      <c r="Z9" s="67">
        <v>1.5</v>
      </c>
      <c r="AA9" s="62">
        <f>Y9+Z9</f>
        <v>5.25</v>
      </c>
      <c r="AB9" s="63">
        <v>4</v>
      </c>
      <c r="AC9" s="59"/>
      <c r="AD9" s="68">
        <f>AB9+AC9</f>
        <v>4</v>
      </c>
      <c r="AE9" s="58">
        <f>S9+X9+AA9+AD9</f>
        <v>25.3</v>
      </c>
      <c r="AF9" s="65">
        <f>M9+AE9</f>
        <v>105.603</v>
      </c>
      <c r="AG9" s="80">
        <v>8</v>
      </c>
      <c r="AH9" s="79">
        <v>18</v>
      </c>
      <c r="AI9" s="74"/>
      <c r="AJ9" s="76"/>
      <c r="AK9" s="76"/>
      <c r="AL9" s="76"/>
      <c r="AM9" s="76"/>
      <c r="AN9" s="76"/>
    </row>
    <row r="10" ht="14.4" customHeight="1" spans="1:40">
      <c r="A10" s="49" t="s">
        <v>51</v>
      </c>
      <c r="B10" s="6" t="s">
        <v>52</v>
      </c>
      <c r="C10" s="14">
        <v>63.962</v>
      </c>
      <c r="D10" s="14">
        <v>13</v>
      </c>
      <c r="E10" s="14">
        <v>8.918</v>
      </c>
      <c r="F10" s="50">
        <v>0.5</v>
      </c>
      <c r="G10" s="50"/>
      <c r="H10" s="51">
        <f>C10+D10+E10+F10+G10</f>
        <v>86.38</v>
      </c>
      <c r="I10" s="57">
        <v>83.679</v>
      </c>
      <c r="J10" s="50"/>
      <c r="K10" s="53">
        <f>I10+J10</f>
        <v>83.679</v>
      </c>
      <c r="L10" s="6">
        <v>77.5</v>
      </c>
      <c r="M10" s="58">
        <f>H10*0.3+K10*0.6+L10*0.1</f>
        <v>83.8714</v>
      </c>
      <c r="N10" s="6">
        <v>1.2</v>
      </c>
      <c r="O10" s="50">
        <v>0</v>
      </c>
      <c r="P10" s="50">
        <v>0</v>
      </c>
      <c r="Q10" s="50">
        <v>0</v>
      </c>
      <c r="R10" s="62">
        <v>1.2</v>
      </c>
      <c r="S10" s="62">
        <v>1.2</v>
      </c>
      <c r="T10" s="50"/>
      <c r="U10" s="50"/>
      <c r="V10" s="63">
        <v>10</v>
      </c>
      <c r="W10" s="64">
        <v>10</v>
      </c>
      <c r="X10" s="62">
        <v>10</v>
      </c>
      <c r="Y10" s="66">
        <v>4</v>
      </c>
      <c r="Z10" s="6">
        <v>0.9</v>
      </c>
      <c r="AA10" s="62">
        <f>Y10+Z10</f>
        <v>4.9</v>
      </c>
      <c r="AB10" s="63">
        <v>4</v>
      </c>
      <c r="AC10" s="59">
        <v>0.75</v>
      </c>
      <c r="AD10" s="68">
        <f>AB10+AC10</f>
        <v>4.75</v>
      </c>
      <c r="AE10" s="58">
        <f>S10+X10+AA10+AD10</f>
        <v>20.85</v>
      </c>
      <c r="AF10" s="65">
        <f>M10+AE10</f>
        <v>104.7214</v>
      </c>
      <c r="AG10" s="80">
        <v>9</v>
      </c>
      <c r="AH10" s="73">
        <v>5</v>
      </c>
      <c r="AI10" s="74"/>
      <c r="AJ10" s="76"/>
      <c r="AK10" s="76"/>
      <c r="AL10" s="76"/>
      <c r="AM10" s="76"/>
      <c r="AN10" s="76"/>
    </row>
    <row r="11" ht="14.4" customHeight="1" spans="1:40">
      <c r="A11" s="49" t="s">
        <v>53</v>
      </c>
      <c r="B11" s="6" t="s">
        <v>54</v>
      </c>
      <c r="C11" s="14">
        <v>63.981</v>
      </c>
      <c r="D11" s="14">
        <v>13</v>
      </c>
      <c r="E11" s="14">
        <v>8.557</v>
      </c>
      <c r="F11" s="50"/>
      <c r="G11" s="50"/>
      <c r="H11" s="51">
        <f>C11+D11+E11+F11+G11</f>
        <v>85.538</v>
      </c>
      <c r="I11" s="57">
        <v>81.592</v>
      </c>
      <c r="J11" s="50">
        <v>0.75</v>
      </c>
      <c r="K11" s="53">
        <f>I11+J11</f>
        <v>82.342</v>
      </c>
      <c r="L11" s="6">
        <v>86</v>
      </c>
      <c r="M11" s="58">
        <f>H11*0.3+K11*0.6+L11*0.1</f>
        <v>83.6666</v>
      </c>
      <c r="N11" s="6">
        <v>0</v>
      </c>
      <c r="O11" s="50">
        <v>0</v>
      </c>
      <c r="P11" s="50">
        <v>0</v>
      </c>
      <c r="Q11" s="50">
        <v>0</v>
      </c>
      <c r="R11" s="62">
        <v>0</v>
      </c>
      <c r="S11" s="62">
        <v>0</v>
      </c>
      <c r="T11" s="50"/>
      <c r="U11" s="50"/>
      <c r="V11" s="63">
        <v>10</v>
      </c>
      <c r="W11" s="64">
        <v>10</v>
      </c>
      <c r="X11" s="62">
        <v>10</v>
      </c>
      <c r="Y11" s="66">
        <v>3.65</v>
      </c>
      <c r="Z11" s="6">
        <v>0.9</v>
      </c>
      <c r="AA11" s="62">
        <f>Y11+Z11</f>
        <v>4.55</v>
      </c>
      <c r="AB11" s="63">
        <v>4</v>
      </c>
      <c r="AC11" s="59"/>
      <c r="AD11" s="68">
        <f>AB11+AC11</f>
        <v>4</v>
      </c>
      <c r="AE11" s="58">
        <f>S11+X11+AA11+AD11</f>
        <v>18.55</v>
      </c>
      <c r="AF11" s="65">
        <f>M11+AE11</f>
        <v>102.2166</v>
      </c>
      <c r="AG11" s="80">
        <v>10</v>
      </c>
      <c r="AH11" s="77">
        <v>7</v>
      </c>
      <c r="AI11" s="74"/>
      <c r="AJ11" s="76"/>
      <c r="AK11" s="76"/>
      <c r="AL11" s="76"/>
      <c r="AM11" s="76"/>
      <c r="AN11" s="76"/>
    </row>
    <row r="12" ht="14.4" customHeight="1" spans="1:40">
      <c r="A12" s="49" t="s">
        <v>55</v>
      </c>
      <c r="B12" s="6" t="s">
        <v>56</v>
      </c>
      <c r="C12" s="52">
        <v>63.895</v>
      </c>
      <c r="D12" s="14">
        <v>14</v>
      </c>
      <c r="E12" s="14">
        <v>8.665</v>
      </c>
      <c r="F12" s="50"/>
      <c r="G12" s="50"/>
      <c r="H12" s="51">
        <f>C12+D12+E12+F12+G12</f>
        <v>86.56</v>
      </c>
      <c r="I12" s="57">
        <v>73.654</v>
      </c>
      <c r="J12" s="50"/>
      <c r="K12" s="53">
        <f>I12+J12</f>
        <v>73.654</v>
      </c>
      <c r="L12" s="6">
        <v>83</v>
      </c>
      <c r="M12" s="58">
        <f>H12*0.3+K12*0.6+L12*0.1</f>
        <v>78.4604</v>
      </c>
      <c r="N12" s="6">
        <v>10</v>
      </c>
      <c r="O12" s="50">
        <v>0.3</v>
      </c>
      <c r="P12" s="50">
        <v>0</v>
      </c>
      <c r="Q12" s="50">
        <v>0</v>
      </c>
      <c r="R12" s="62">
        <v>10.3</v>
      </c>
      <c r="S12" s="62">
        <v>10</v>
      </c>
      <c r="T12" s="50"/>
      <c r="U12" s="50"/>
      <c r="V12" s="63">
        <v>5.85</v>
      </c>
      <c r="W12" s="64">
        <v>5.85</v>
      </c>
      <c r="X12" s="62">
        <v>5.85</v>
      </c>
      <c r="Y12" s="66">
        <v>3.3</v>
      </c>
      <c r="Z12" s="67"/>
      <c r="AA12" s="62">
        <f>Y12+Z12</f>
        <v>3.3</v>
      </c>
      <c r="AB12" s="63">
        <v>3.78</v>
      </c>
      <c r="AC12" s="59"/>
      <c r="AD12" s="68">
        <f>AB12+AC12</f>
        <v>3.78</v>
      </c>
      <c r="AE12" s="58">
        <f>S12+X12+AA12+AD12</f>
        <v>22.93</v>
      </c>
      <c r="AF12" s="65">
        <f>M12+AE12</f>
        <v>101.3904</v>
      </c>
      <c r="AG12" s="80">
        <v>11</v>
      </c>
      <c r="AH12" s="79">
        <v>26</v>
      </c>
      <c r="AI12" s="74"/>
      <c r="AJ12" s="76"/>
      <c r="AK12" s="76"/>
      <c r="AL12" s="76"/>
      <c r="AM12" s="76"/>
      <c r="AN12" s="76"/>
    </row>
    <row r="13" ht="14.4" customHeight="1" spans="1:40">
      <c r="A13" s="49" t="s">
        <v>57</v>
      </c>
      <c r="B13" s="6" t="s">
        <v>58</v>
      </c>
      <c r="C13" s="14">
        <v>63.924</v>
      </c>
      <c r="D13" s="14">
        <v>13</v>
      </c>
      <c r="E13" s="14">
        <v>8.557</v>
      </c>
      <c r="F13" s="50"/>
      <c r="G13" s="50"/>
      <c r="H13" s="51">
        <f>C13+D13+E13+F13+G13</f>
        <v>85.481</v>
      </c>
      <c r="I13" s="57">
        <v>77.079</v>
      </c>
      <c r="J13" s="50"/>
      <c r="K13" s="53">
        <f>I13+J13</f>
        <v>77.079</v>
      </c>
      <c r="L13" s="6">
        <v>91</v>
      </c>
      <c r="M13" s="58">
        <f>H13*0.3+K13*0.6+L13*0.1</f>
        <v>80.9917</v>
      </c>
      <c r="N13" s="6">
        <v>0</v>
      </c>
      <c r="O13" s="50">
        <v>0.6</v>
      </c>
      <c r="P13" s="50">
        <v>0</v>
      </c>
      <c r="Q13" s="50">
        <v>0</v>
      </c>
      <c r="R13" s="62">
        <v>0.6</v>
      </c>
      <c r="S13" s="62">
        <v>0.6</v>
      </c>
      <c r="T13" s="50"/>
      <c r="U13" s="50"/>
      <c r="V13" s="63">
        <v>10</v>
      </c>
      <c r="W13" s="64">
        <v>10</v>
      </c>
      <c r="X13" s="62">
        <v>10</v>
      </c>
      <c r="Y13" s="66">
        <v>3.75</v>
      </c>
      <c r="Z13" s="6">
        <v>0.9</v>
      </c>
      <c r="AA13" s="62">
        <f>Y13+Z13</f>
        <v>4.65</v>
      </c>
      <c r="AB13" s="63">
        <v>4</v>
      </c>
      <c r="AC13" s="59">
        <v>1</v>
      </c>
      <c r="AD13" s="68">
        <f>AB13+AC13</f>
        <v>5</v>
      </c>
      <c r="AE13" s="58">
        <f>S13+X13+AA13+AD13</f>
        <v>20.25</v>
      </c>
      <c r="AF13" s="65">
        <f>M13+AE13</f>
        <v>101.2417</v>
      </c>
      <c r="AG13" s="81">
        <v>12</v>
      </c>
      <c r="AH13" s="79">
        <v>15</v>
      </c>
      <c r="AI13" s="74"/>
      <c r="AJ13" s="76"/>
      <c r="AK13" s="76"/>
      <c r="AL13" s="76"/>
      <c r="AM13" s="76"/>
      <c r="AN13" s="76"/>
    </row>
    <row r="14" ht="14.4" customHeight="1" spans="1:40">
      <c r="A14" s="49" t="s">
        <v>59</v>
      </c>
      <c r="B14" s="6" t="s">
        <v>60</v>
      </c>
      <c r="C14" s="14">
        <v>63.433</v>
      </c>
      <c r="D14" s="14">
        <v>14</v>
      </c>
      <c r="E14" s="14">
        <v>8.456</v>
      </c>
      <c r="F14" s="50">
        <v>0.5</v>
      </c>
      <c r="G14" s="50"/>
      <c r="H14" s="51">
        <f>C14+D14+E14+F14+G14</f>
        <v>86.389</v>
      </c>
      <c r="I14" s="57">
        <v>79.816</v>
      </c>
      <c r="J14" s="50"/>
      <c r="K14" s="53">
        <f>I14+J14</f>
        <v>79.816</v>
      </c>
      <c r="L14" s="6">
        <v>83</v>
      </c>
      <c r="M14" s="58">
        <f>H14*0.3+K14*0.6+L14*0.1</f>
        <v>82.1063</v>
      </c>
      <c r="N14" s="6">
        <v>1.2</v>
      </c>
      <c r="O14" s="50">
        <v>0</v>
      </c>
      <c r="P14" s="50">
        <v>0</v>
      </c>
      <c r="Q14" s="50">
        <v>0</v>
      </c>
      <c r="R14" s="62">
        <v>1.2</v>
      </c>
      <c r="S14" s="62">
        <v>1.2</v>
      </c>
      <c r="T14" s="50"/>
      <c r="U14" s="50"/>
      <c r="V14" s="63">
        <v>6.25</v>
      </c>
      <c r="W14" s="64">
        <v>6.25</v>
      </c>
      <c r="X14" s="62">
        <v>6.25</v>
      </c>
      <c r="Y14" s="66">
        <v>4.05</v>
      </c>
      <c r="Z14" s="6">
        <v>0.9</v>
      </c>
      <c r="AA14" s="62">
        <f>Y14+Z14</f>
        <v>4.95</v>
      </c>
      <c r="AB14" s="63">
        <v>3.76</v>
      </c>
      <c r="AC14" s="59">
        <v>0.75</v>
      </c>
      <c r="AD14" s="68">
        <f>AB14+AC14</f>
        <v>4.51</v>
      </c>
      <c r="AE14" s="58">
        <f>S14+X14+AA14+AD14</f>
        <v>16.91</v>
      </c>
      <c r="AF14" s="65">
        <f>M14+AE14</f>
        <v>99.0163</v>
      </c>
      <c r="AG14" s="81">
        <v>13</v>
      </c>
      <c r="AH14" s="79">
        <v>13</v>
      </c>
      <c r="AI14" s="74"/>
      <c r="AJ14" s="76"/>
      <c r="AK14" s="76"/>
      <c r="AL14" s="76"/>
      <c r="AM14" s="76"/>
      <c r="AN14" s="76"/>
    </row>
    <row r="15" ht="14.4" customHeight="1" spans="1:40">
      <c r="A15" s="49" t="s">
        <v>61</v>
      </c>
      <c r="B15" s="6" t="s">
        <v>62</v>
      </c>
      <c r="C15" s="14">
        <v>63.772</v>
      </c>
      <c r="D15" s="14">
        <v>13</v>
      </c>
      <c r="E15" s="14">
        <v>9.304</v>
      </c>
      <c r="F15" s="50"/>
      <c r="G15" s="50"/>
      <c r="H15" s="51">
        <f>C15+D15+E15+F15+G15</f>
        <v>86.076</v>
      </c>
      <c r="I15" s="57">
        <v>74.269</v>
      </c>
      <c r="J15" s="50"/>
      <c r="K15" s="53">
        <f>I15+J15</f>
        <v>74.269</v>
      </c>
      <c r="L15" s="6">
        <v>98</v>
      </c>
      <c r="M15" s="58">
        <f>H15*0.3+K15*0.6+L15*0.1</f>
        <v>80.1842</v>
      </c>
      <c r="N15" s="6">
        <v>0</v>
      </c>
      <c r="O15" s="50">
        <v>0</v>
      </c>
      <c r="P15" s="50">
        <v>0</v>
      </c>
      <c r="Q15" s="50">
        <v>0</v>
      </c>
      <c r="R15" s="62">
        <v>0</v>
      </c>
      <c r="S15" s="62">
        <v>0</v>
      </c>
      <c r="T15" s="50">
        <v>1</v>
      </c>
      <c r="U15" s="50"/>
      <c r="V15" s="63">
        <v>9.75</v>
      </c>
      <c r="W15" s="64">
        <v>10</v>
      </c>
      <c r="X15" s="62">
        <v>10</v>
      </c>
      <c r="Y15" s="66">
        <v>2.65</v>
      </c>
      <c r="Z15" s="6">
        <v>0.9</v>
      </c>
      <c r="AA15" s="62">
        <f>Y15+Z15</f>
        <v>3.55</v>
      </c>
      <c r="AB15" s="63">
        <v>4</v>
      </c>
      <c r="AC15" s="59"/>
      <c r="AD15" s="68">
        <f>AB15+AC15</f>
        <v>4</v>
      </c>
      <c r="AE15" s="58">
        <f>S15+X15+AA15+AD15</f>
        <v>17.55</v>
      </c>
      <c r="AF15" s="65">
        <f>M15+AE15</f>
        <v>97.7342</v>
      </c>
      <c r="AG15" s="81">
        <v>14</v>
      </c>
      <c r="AH15" s="79">
        <v>24</v>
      </c>
      <c r="AI15" s="74"/>
      <c r="AJ15" s="76"/>
      <c r="AK15" s="76"/>
      <c r="AL15" s="76"/>
      <c r="AM15" s="76"/>
      <c r="AN15" s="76"/>
    </row>
    <row r="16" ht="14.4" customHeight="1" spans="1:40">
      <c r="A16" s="49" t="s">
        <v>63</v>
      </c>
      <c r="B16" s="6" t="s">
        <v>64</v>
      </c>
      <c r="C16" s="14">
        <v>63.648</v>
      </c>
      <c r="D16" s="14">
        <v>13</v>
      </c>
      <c r="E16" s="14">
        <v>8.153</v>
      </c>
      <c r="F16" s="50"/>
      <c r="G16" s="50"/>
      <c r="H16" s="51">
        <f>C16+D16+E16+F16+G16</f>
        <v>84.801</v>
      </c>
      <c r="I16" s="57">
        <v>80.372</v>
      </c>
      <c r="J16" s="50">
        <v>0.75</v>
      </c>
      <c r="K16" s="53">
        <f>I16+J16</f>
        <v>81.122</v>
      </c>
      <c r="L16" s="6">
        <v>78</v>
      </c>
      <c r="M16" s="58">
        <f>H16*0.3+K16*0.6+L16*0.1</f>
        <v>81.9135</v>
      </c>
      <c r="N16" s="6">
        <v>0.6</v>
      </c>
      <c r="O16" s="50">
        <v>0</v>
      </c>
      <c r="P16" s="50">
        <v>0</v>
      </c>
      <c r="Q16" s="50">
        <v>0</v>
      </c>
      <c r="R16" s="62">
        <v>0.6</v>
      </c>
      <c r="S16" s="62">
        <v>0.6</v>
      </c>
      <c r="T16" s="50"/>
      <c r="U16" s="50"/>
      <c r="V16" s="63">
        <v>10</v>
      </c>
      <c r="W16" s="64">
        <v>10</v>
      </c>
      <c r="X16" s="62">
        <v>10</v>
      </c>
      <c r="Y16" s="66">
        <v>0</v>
      </c>
      <c r="Z16" s="6">
        <v>0.9</v>
      </c>
      <c r="AA16" s="62">
        <f>Y16+Z16</f>
        <v>0.9</v>
      </c>
      <c r="AB16" s="63">
        <v>3.92</v>
      </c>
      <c r="AC16" s="59"/>
      <c r="AD16" s="68">
        <f>AB16+AC16</f>
        <v>3.92</v>
      </c>
      <c r="AE16" s="58">
        <f>S16+X16+AA16+AD16</f>
        <v>15.42</v>
      </c>
      <c r="AF16" s="65">
        <f>M16+AE16</f>
        <v>97.3335</v>
      </c>
      <c r="AG16" s="81">
        <v>15</v>
      </c>
      <c r="AH16" s="77">
        <v>9</v>
      </c>
      <c r="AI16" s="74"/>
      <c r="AJ16" s="76"/>
      <c r="AK16" s="76"/>
      <c r="AL16" s="76"/>
      <c r="AM16" s="76"/>
      <c r="AN16" s="76"/>
    </row>
    <row r="17" ht="14.4" customHeight="1" spans="1:40">
      <c r="A17" s="49" t="s">
        <v>65</v>
      </c>
      <c r="B17" s="6" t="s">
        <v>66</v>
      </c>
      <c r="C17" s="52">
        <v>63.853</v>
      </c>
      <c r="D17" s="14">
        <v>14</v>
      </c>
      <c r="E17" s="14">
        <v>8.436</v>
      </c>
      <c r="F17" s="50"/>
      <c r="G17" s="50"/>
      <c r="H17" s="51">
        <f>C17+D17+E17+F17+G17</f>
        <v>86.289</v>
      </c>
      <c r="I17" s="57">
        <v>69.747</v>
      </c>
      <c r="J17" s="50">
        <v>0.75</v>
      </c>
      <c r="K17" s="53">
        <f>I17+J17</f>
        <v>70.497</v>
      </c>
      <c r="L17" s="6">
        <v>86.5</v>
      </c>
      <c r="M17" s="58">
        <f>H17*0.3+K17*0.6+L17*0.1</f>
        <v>76.8349</v>
      </c>
      <c r="N17" s="6">
        <v>0</v>
      </c>
      <c r="O17" s="50">
        <v>6</v>
      </c>
      <c r="P17" s="50">
        <v>0</v>
      </c>
      <c r="Q17" s="50">
        <v>0</v>
      </c>
      <c r="R17" s="62">
        <v>6</v>
      </c>
      <c r="S17" s="62">
        <v>6</v>
      </c>
      <c r="T17" s="50"/>
      <c r="U17" s="50"/>
      <c r="V17" s="63">
        <v>7.2</v>
      </c>
      <c r="W17" s="64">
        <v>7.2</v>
      </c>
      <c r="X17" s="62">
        <v>7.2</v>
      </c>
      <c r="Y17" s="66">
        <v>3.2</v>
      </c>
      <c r="Z17" s="67"/>
      <c r="AA17" s="62">
        <f>Y17+Z17</f>
        <v>3.2</v>
      </c>
      <c r="AB17" s="63">
        <v>2.88</v>
      </c>
      <c r="AC17" s="59"/>
      <c r="AD17" s="68">
        <f>AB17+AC17</f>
        <v>2.88</v>
      </c>
      <c r="AE17" s="58">
        <f>S17+X17+AA17+AD17</f>
        <v>19.28</v>
      </c>
      <c r="AF17" s="65">
        <f>M17+AE17</f>
        <v>96.1149</v>
      </c>
      <c r="AG17" s="81">
        <v>16</v>
      </c>
      <c r="AH17" s="79">
        <v>33</v>
      </c>
      <c r="AI17" s="74"/>
      <c r="AJ17" s="76"/>
      <c r="AK17" s="76"/>
      <c r="AL17" s="76"/>
      <c r="AM17" s="76"/>
      <c r="AN17" s="76"/>
    </row>
    <row r="18" ht="14.4" customHeight="1" spans="1:40">
      <c r="A18" s="49" t="s">
        <v>67</v>
      </c>
      <c r="B18" s="6" t="s">
        <v>68</v>
      </c>
      <c r="C18" s="14">
        <v>63.905</v>
      </c>
      <c r="D18" s="14">
        <v>13</v>
      </c>
      <c r="E18" s="14">
        <v>8.557</v>
      </c>
      <c r="F18" s="50">
        <v>0.5</v>
      </c>
      <c r="G18" s="50"/>
      <c r="H18" s="51">
        <f>C18+D18+E18+F18+G18</f>
        <v>85.962</v>
      </c>
      <c r="I18" s="57">
        <v>73.855</v>
      </c>
      <c r="J18" s="50"/>
      <c r="K18" s="53">
        <f>I18+J18</f>
        <v>73.855</v>
      </c>
      <c r="L18" s="6">
        <v>87.5</v>
      </c>
      <c r="M18" s="58">
        <f>H18*0.3+K18*0.6+L18*0.1</f>
        <v>78.8516</v>
      </c>
      <c r="N18" s="6">
        <v>0</v>
      </c>
      <c r="O18" s="50">
        <v>0</v>
      </c>
      <c r="P18" s="50">
        <v>0</v>
      </c>
      <c r="Q18" s="50">
        <v>0</v>
      </c>
      <c r="R18" s="62">
        <v>0</v>
      </c>
      <c r="S18" s="62">
        <v>0</v>
      </c>
      <c r="T18" s="50"/>
      <c r="U18" s="50"/>
      <c r="V18" s="63">
        <v>7.2</v>
      </c>
      <c r="W18" s="64">
        <v>7.2</v>
      </c>
      <c r="X18" s="62">
        <v>7.2</v>
      </c>
      <c r="Y18" s="66">
        <v>3.84</v>
      </c>
      <c r="Z18" s="6">
        <v>0.9</v>
      </c>
      <c r="AA18" s="62">
        <f>Y18+Z18</f>
        <v>4.74</v>
      </c>
      <c r="AB18" s="63">
        <v>4</v>
      </c>
      <c r="AC18" s="59">
        <v>1.25</v>
      </c>
      <c r="AD18" s="68">
        <f>AB18+AC18</f>
        <v>5.25</v>
      </c>
      <c r="AE18" s="58">
        <f>S18+X18+AA18+AD18</f>
        <v>17.19</v>
      </c>
      <c r="AF18" s="65">
        <f>M18+AE18</f>
        <v>96.0416</v>
      </c>
      <c r="AG18" s="81">
        <v>17</v>
      </c>
      <c r="AH18" s="79">
        <v>25</v>
      </c>
      <c r="AI18" s="74"/>
      <c r="AJ18" s="76"/>
      <c r="AK18" s="76"/>
      <c r="AL18" s="76"/>
      <c r="AM18" s="76"/>
      <c r="AN18" s="76"/>
    </row>
    <row r="19" ht="14.4" customHeight="1" spans="1:40">
      <c r="A19" s="49" t="s">
        <v>69</v>
      </c>
      <c r="B19" s="6" t="s">
        <v>70</v>
      </c>
      <c r="C19" s="14">
        <v>63.733</v>
      </c>
      <c r="D19" s="14">
        <v>14</v>
      </c>
      <c r="E19" s="14">
        <v>8.908</v>
      </c>
      <c r="F19" s="50"/>
      <c r="G19" s="50"/>
      <c r="H19" s="51">
        <f>C19+D19+E19+F19+G19</f>
        <v>86.641</v>
      </c>
      <c r="I19" s="57">
        <v>76.846</v>
      </c>
      <c r="J19" s="50"/>
      <c r="K19" s="53">
        <f>I19+J19</f>
        <v>76.846</v>
      </c>
      <c r="L19" s="6">
        <v>88</v>
      </c>
      <c r="M19" s="58">
        <f>H19*0.3+K19*0.6+L19*0.1</f>
        <v>80.8999</v>
      </c>
      <c r="N19" s="6">
        <v>2.4</v>
      </c>
      <c r="O19" s="50">
        <v>0</v>
      </c>
      <c r="P19" s="50">
        <v>0</v>
      </c>
      <c r="Q19" s="50">
        <v>0</v>
      </c>
      <c r="R19" s="62">
        <v>2.4</v>
      </c>
      <c r="S19" s="62">
        <v>2.4</v>
      </c>
      <c r="T19" s="50"/>
      <c r="U19" s="50"/>
      <c r="V19" s="63">
        <v>5.65</v>
      </c>
      <c r="W19" s="64">
        <v>5.65</v>
      </c>
      <c r="X19" s="62">
        <v>5.65</v>
      </c>
      <c r="Y19" s="66">
        <v>2.28</v>
      </c>
      <c r="Z19" s="6">
        <v>0.9</v>
      </c>
      <c r="AA19" s="62">
        <f>Y19+Z19</f>
        <v>3.18</v>
      </c>
      <c r="AB19" s="63">
        <v>3.86</v>
      </c>
      <c r="AC19" s="59"/>
      <c r="AD19" s="68">
        <f>AB19+AC19</f>
        <v>3.86</v>
      </c>
      <c r="AE19" s="58">
        <f>S19+X19+AA19+AD19</f>
        <v>15.09</v>
      </c>
      <c r="AF19" s="65">
        <f>M19+AE19</f>
        <v>95.9899</v>
      </c>
      <c r="AG19" s="81">
        <v>18</v>
      </c>
      <c r="AH19" s="79">
        <v>17</v>
      </c>
      <c r="AI19" s="74"/>
      <c r="AJ19" s="76"/>
      <c r="AK19" s="76"/>
      <c r="AL19" s="76"/>
      <c r="AM19" s="76"/>
      <c r="AN19" s="76"/>
    </row>
    <row r="20" ht="14.4" customHeight="1" spans="1:40">
      <c r="A20" s="49" t="s">
        <v>71</v>
      </c>
      <c r="B20" s="6" t="s">
        <v>72</v>
      </c>
      <c r="C20" s="14">
        <v>63.81</v>
      </c>
      <c r="D20" s="14">
        <v>13</v>
      </c>
      <c r="E20" s="14">
        <v>8.53</v>
      </c>
      <c r="F20" s="50">
        <v>0.5</v>
      </c>
      <c r="G20" s="50"/>
      <c r="H20" s="51">
        <f>C20+D20+E20+F20+G20</f>
        <v>85.84</v>
      </c>
      <c r="I20" s="57">
        <v>73.577</v>
      </c>
      <c r="J20" s="50">
        <v>0.75</v>
      </c>
      <c r="K20" s="53">
        <f>I20+J20</f>
        <v>74.327</v>
      </c>
      <c r="L20" s="6">
        <v>88.5</v>
      </c>
      <c r="M20" s="58">
        <f>H20*0.3+K20*0.6+L20*0.1</f>
        <v>79.1982</v>
      </c>
      <c r="N20" s="6">
        <v>1.8</v>
      </c>
      <c r="O20" s="50">
        <v>0</v>
      </c>
      <c r="P20" s="50">
        <v>0</v>
      </c>
      <c r="Q20" s="50">
        <v>0</v>
      </c>
      <c r="R20" s="62">
        <v>1.8</v>
      </c>
      <c r="S20" s="62">
        <v>1.8</v>
      </c>
      <c r="T20" s="50"/>
      <c r="U20" s="50"/>
      <c r="V20" s="63">
        <v>6.7</v>
      </c>
      <c r="W20" s="64">
        <v>6.7</v>
      </c>
      <c r="X20" s="62">
        <v>6.7</v>
      </c>
      <c r="Y20" s="66">
        <v>3.54</v>
      </c>
      <c r="Z20" s="67"/>
      <c r="AA20" s="62">
        <f>Y20+Z20</f>
        <v>3.54</v>
      </c>
      <c r="AB20" s="63">
        <v>3.88</v>
      </c>
      <c r="AC20" s="59">
        <v>0.75</v>
      </c>
      <c r="AD20" s="68">
        <f>AB20+AC20</f>
        <v>4.63</v>
      </c>
      <c r="AE20" s="58">
        <f>S20+X20+AA20+AD20</f>
        <v>16.67</v>
      </c>
      <c r="AF20" s="65">
        <f>M20+AE20</f>
        <v>95.8682</v>
      </c>
      <c r="AG20" s="81">
        <v>19</v>
      </c>
      <c r="AH20" s="79">
        <v>23</v>
      </c>
      <c r="AI20" s="74"/>
      <c r="AJ20" s="76"/>
      <c r="AK20" s="76"/>
      <c r="AL20" s="76"/>
      <c r="AM20" s="76"/>
      <c r="AN20" s="76"/>
    </row>
    <row r="21" ht="14.4" customHeight="1" spans="1:40">
      <c r="A21" s="49" t="s">
        <v>73</v>
      </c>
      <c r="B21" s="6" t="s">
        <v>74</v>
      </c>
      <c r="C21" s="14">
        <v>63.8</v>
      </c>
      <c r="D21" s="14">
        <v>14</v>
      </c>
      <c r="E21" s="14">
        <v>8.394</v>
      </c>
      <c r="F21" s="50"/>
      <c r="G21" s="50"/>
      <c r="H21" s="51">
        <f>C21+D21+E21+F21+G21</f>
        <v>86.194</v>
      </c>
      <c r="I21" s="57">
        <v>76.859</v>
      </c>
      <c r="J21" s="50"/>
      <c r="K21" s="53">
        <f>I21+J21</f>
        <v>76.859</v>
      </c>
      <c r="L21" s="6">
        <v>81</v>
      </c>
      <c r="M21" s="58">
        <f>H21*0.3+K21*0.6+L21*0.1</f>
        <v>80.0736</v>
      </c>
      <c r="N21" s="6">
        <v>0</v>
      </c>
      <c r="O21" s="50">
        <v>0.3</v>
      </c>
      <c r="P21" s="50">
        <v>0</v>
      </c>
      <c r="Q21" s="50">
        <v>0</v>
      </c>
      <c r="R21" s="62">
        <v>0.3</v>
      </c>
      <c r="S21" s="62">
        <v>0.3</v>
      </c>
      <c r="T21" s="50"/>
      <c r="U21" s="50"/>
      <c r="V21" s="63">
        <v>4.35</v>
      </c>
      <c r="W21" s="64">
        <v>4.35</v>
      </c>
      <c r="X21" s="62">
        <v>4.35</v>
      </c>
      <c r="Y21" s="66">
        <v>2.83</v>
      </c>
      <c r="Z21" s="6">
        <v>0.9</v>
      </c>
      <c r="AA21" s="62">
        <f>Y21+Z21</f>
        <v>3.73</v>
      </c>
      <c r="AB21" s="63">
        <v>3.8</v>
      </c>
      <c r="AC21" s="59">
        <v>2.5</v>
      </c>
      <c r="AD21" s="68">
        <f>AB21+AC21</f>
        <v>6.3</v>
      </c>
      <c r="AE21" s="58">
        <f>S21+X21+AA21+AD21</f>
        <v>14.68</v>
      </c>
      <c r="AF21" s="65">
        <f>M21+AE21</f>
        <v>94.7536</v>
      </c>
      <c r="AG21" s="81">
        <v>20</v>
      </c>
      <c r="AH21" s="79">
        <v>16</v>
      </c>
      <c r="AI21" s="74"/>
      <c r="AJ21" s="76"/>
      <c r="AK21" s="76"/>
      <c r="AL21" s="76"/>
      <c r="AM21" s="76"/>
      <c r="AN21" s="76"/>
    </row>
    <row r="22" ht="14.4" customHeight="1" spans="1:40">
      <c r="A22" s="49" t="s">
        <v>75</v>
      </c>
      <c r="B22" s="6" t="s">
        <v>76</v>
      </c>
      <c r="C22" s="14">
        <v>63.877</v>
      </c>
      <c r="D22" s="14">
        <v>14</v>
      </c>
      <c r="E22" s="14">
        <v>9.304</v>
      </c>
      <c r="F22" s="50"/>
      <c r="G22" s="50"/>
      <c r="H22" s="51">
        <f>C22+D22+E22+F22+G22</f>
        <v>87.181</v>
      </c>
      <c r="I22" s="57">
        <v>75.141</v>
      </c>
      <c r="J22" s="50"/>
      <c r="K22" s="53">
        <f>I22+J22</f>
        <v>75.141</v>
      </c>
      <c r="L22" s="6">
        <v>89</v>
      </c>
      <c r="M22" s="58">
        <f>H22*0.3+K22*0.6+L22*0.1</f>
        <v>80.1389</v>
      </c>
      <c r="N22" s="6">
        <v>0</v>
      </c>
      <c r="O22" s="50">
        <v>0</v>
      </c>
      <c r="P22" s="50">
        <v>0</v>
      </c>
      <c r="Q22" s="50">
        <v>0</v>
      </c>
      <c r="R22" s="62">
        <v>0</v>
      </c>
      <c r="S22" s="62">
        <v>0</v>
      </c>
      <c r="T22" s="50">
        <v>1</v>
      </c>
      <c r="U22" s="50"/>
      <c r="V22" s="63">
        <v>6.85</v>
      </c>
      <c r="W22" s="64">
        <v>7.85</v>
      </c>
      <c r="X22" s="62">
        <v>7.85</v>
      </c>
      <c r="Y22" s="66">
        <v>2.1</v>
      </c>
      <c r="Z22" s="67"/>
      <c r="AA22" s="62">
        <f>Y22+Z22</f>
        <v>2.1</v>
      </c>
      <c r="AB22" s="63">
        <v>3.84</v>
      </c>
      <c r="AC22" s="59"/>
      <c r="AD22" s="68">
        <f>AB22+AC22</f>
        <v>3.84</v>
      </c>
      <c r="AE22" s="58">
        <f>S22+X22+AA22+AD22</f>
        <v>13.79</v>
      </c>
      <c r="AF22" s="65">
        <f>M22+AE22</f>
        <v>93.9289</v>
      </c>
      <c r="AG22" s="81">
        <v>21</v>
      </c>
      <c r="AH22" s="79">
        <v>20</v>
      </c>
      <c r="AI22" s="74"/>
      <c r="AJ22" s="76"/>
      <c r="AK22" s="76"/>
      <c r="AL22" s="76"/>
      <c r="AM22" s="76"/>
      <c r="AN22" s="76"/>
    </row>
    <row r="23" ht="14.4" customHeight="1" spans="1:40">
      <c r="A23" s="49" t="s">
        <v>77</v>
      </c>
      <c r="B23" s="6" t="s">
        <v>78</v>
      </c>
      <c r="C23" s="14">
        <v>63.767</v>
      </c>
      <c r="D23" s="14">
        <v>14</v>
      </c>
      <c r="E23" s="14">
        <v>8.908</v>
      </c>
      <c r="F23" s="50"/>
      <c r="G23" s="50"/>
      <c r="H23" s="51">
        <f>C23+D23+E23+F23+G23</f>
        <v>86.675</v>
      </c>
      <c r="I23" s="57">
        <v>74.103</v>
      </c>
      <c r="J23" s="50">
        <v>0.75</v>
      </c>
      <c r="K23" s="53">
        <f>I23+J23</f>
        <v>74.853</v>
      </c>
      <c r="L23" s="6">
        <v>93</v>
      </c>
      <c r="M23" s="58">
        <f>H23*0.3+K23*0.6+L23*0.1</f>
        <v>80.2143</v>
      </c>
      <c r="N23" s="6">
        <v>2.4</v>
      </c>
      <c r="O23" s="50">
        <v>0</v>
      </c>
      <c r="P23" s="50">
        <v>0</v>
      </c>
      <c r="Q23" s="50"/>
      <c r="R23" s="62">
        <v>2.4</v>
      </c>
      <c r="S23" s="62">
        <v>2.4</v>
      </c>
      <c r="T23" s="50"/>
      <c r="U23" s="50"/>
      <c r="V23" s="63">
        <v>3.1</v>
      </c>
      <c r="W23" s="64">
        <v>3.1</v>
      </c>
      <c r="X23" s="62">
        <v>3.1</v>
      </c>
      <c r="Y23" s="66">
        <v>2.6</v>
      </c>
      <c r="Z23" s="6">
        <v>0.9</v>
      </c>
      <c r="AA23" s="62">
        <f>Y23+Z23</f>
        <v>3.5</v>
      </c>
      <c r="AB23" s="63">
        <v>3.52</v>
      </c>
      <c r="AC23" s="59">
        <v>1</v>
      </c>
      <c r="AD23" s="68">
        <f>AB23+AC23</f>
        <v>4.52</v>
      </c>
      <c r="AE23" s="58">
        <f>S23+X23+AA23+AD23</f>
        <v>13.52</v>
      </c>
      <c r="AF23" s="65">
        <f>M23+AE23</f>
        <v>93.7343</v>
      </c>
      <c r="AG23" s="81">
        <v>22</v>
      </c>
      <c r="AH23" s="79">
        <v>21</v>
      </c>
      <c r="AI23" s="74"/>
      <c r="AJ23" s="76"/>
      <c r="AK23" s="76"/>
      <c r="AL23" s="76"/>
      <c r="AM23" s="76"/>
      <c r="AN23" s="76"/>
    </row>
    <row r="24" ht="14.4" customHeight="1" spans="1:40">
      <c r="A24" s="49" t="s">
        <v>79</v>
      </c>
      <c r="B24" s="6" t="s">
        <v>80</v>
      </c>
      <c r="C24" s="14">
        <v>63.505</v>
      </c>
      <c r="D24" s="14">
        <v>13</v>
      </c>
      <c r="E24" s="14">
        <v>8.153</v>
      </c>
      <c r="F24" s="50"/>
      <c r="G24" s="50"/>
      <c r="H24" s="51">
        <f>C24+D24+E24+F24+G24</f>
        <v>84.658</v>
      </c>
      <c r="I24" s="57">
        <v>84.5</v>
      </c>
      <c r="J24" s="50"/>
      <c r="K24" s="53">
        <f>I24+J24</f>
        <v>84.5</v>
      </c>
      <c r="L24" s="6">
        <v>73.5</v>
      </c>
      <c r="M24" s="58">
        <f>H24*0.3+K24*0.6+L24*0.1</f>
        <v>83.4474</v>
      </c>
      <c r="N24" s="6">
        <v>0</v>
      </c>
      <c r="O24" s="50">
        <v>0</v>
      </c>
      <c r="P24" s="50">
        <v>0</v>
      </c>
      <c r="Q24" s="50">
        <v>0</v>
      </c>
      <c r="R24" s="62">
        <v>0</v>
      </c>
      <c r="S24" s="62">
        <v>0</v>
      </c>
      <c r="T24" s="50"/>
      <c r="U24" s="50"/>
      <c r="V24" s="63">
        <v>3.55</v>
      </c>
      <c r="W24" s="64">
        <v>3.55</v>
      </c>
      <c r="X24" s="62">
        <v>3.55</v>
      </c>
      <c r="Y24" s="66">
        <v>2.1</v>
      </c>
      <c r="Z24" s="67"/>
      <c r="AA24" s="62">
        <f>Y24+Z24</f>
        <v>2.1</v>
      </c>
      <c r="AB24" s="63">
        <v>3.94</v>
      </c>
      <c r="AC24" s="59"/>
      <c r="AD24" s="68">
        <f>AB24+AC24</f>
        <v>3.94</v>
      </c>
      <c r="AE24" s="58">
        <f>S24+X24+AA24+AD24</f>
        <v>9.59</v>
      </c>
      <c r="AF24" s="65">
        <f>M24+AE24</f>
        <v>93.0374</v>
      </c>
      <c r="AG24" s="81">
        <v>23</v>
      </c>
      <c r="AH24" s="73">
        <v>4</v>
      </c>
      <c r="AI24" s="74"/>
      <c r="AJ24" s="76"/>
      <c r="AK24" s="76"/>
      <c r="AL24" s="76"/>
      <c r="AM24" s="76"/>
      <c r="AN24" s="76"/>
    </row>
    <row r="25" ht="14.4" customHeight="1" spans="1:40">
      <c r="A25" s="49" t="s">
        <v>81</v>
      </c>
      <c r="B25" s="6" t="s">
        <v>82</v>
      </c>
      <c r="C25" s="14">
        <v>63.2</v>
      </c>
      <c r="D25" s="14">
        <v>13</v>
      </c>
      <c r="E25" s="14">
        <v>8.965</v>
      </c>
      <c r="F25" s="50">
        <v>0.5</v>
      </c>
      <c r="G25" s="50"/>
      <c r="H25" s="51">
        <f>C25+D25+E25+F25+G25</f>
        <v>85.665</v>
      </c>
      <c r="I25" s="57">
        <v>69.015</v>
      </c>
      <c r="J25" s="50"/>
      <c r="K25" s="53">
        <f>I25+J25</f>
        <v>69.015</v>
      </c>
      <c r="L25" s="6">
        <v>67</v>
      </c>
      <c r="M25" s="58">
        <f>H25*0.3+K25*0.6+L25*0.1</f>
        <v>73.8085</v>
      </c>
      <c r="N25" s="6">
        <v>0</v>
      </c>
      <c r="O25" s="50">
        <v>0</v>
      </c>
      <c r="P25" s="50">
        <v>0</v>
      </c>
      <c r="Q25" s="50">
        <v>0</v>
      </c>
      <c r="R25" s="62">
        <v>0</v>
      </c>
      <c r="S25" s="62">
        <v>0</v>
      </c>
      <c r="T25" s="50"/>
      <c r="U25" s="50"/>
      <c r="V25" s="63">
        <v>10</v>
      </c>
      <c r="W25" s="64">
        <v>10</v>
      </c>
      <c r="X25" s="62">
        <v>10</v>
      </c>
      <c r="Y25" s="66">
        <v>2.65</v>
      </c>
      <c r="Z25" s="67"/>
      <c r="AA25" s="62">
        <f>Y25+Z25</f>
        <v>2.65</v>
      </c>
      <c r="AB25" s="63">
        <v>3.9</v>
      </c>
      <c r="AC25" s="59">
        <v>0.75</v>
      </c>
      <c r="AD25" s="68">
        <f>AB25+AC25</f>
        <v>4.65</v>
      </c>
      <c r="AE25" s="58">
        <f>S25+X25+AA25+AD25</f>
        <v>17.3</v>
      </c>
      <c r="AF25" s="65">
        <f>M25+AE25</f>
        <v>91.1085</v>
      </c>
      <c r="AG25" s="81">
        <v>24</v>
      </c>
      <c r="AH25" s="79">
        <v>36</v>
      </c>
      <c r="AI25" s="74"/>
      <c r="AJ25" s="76"/>
      <c r="AK25" s="76"/>
      <c r="AL25" s="76"/>
      <c r="AM25" s="76"/>
      <c r="AN25" s="76"/>
    </row>
    <row r="26" ht="14.4" customHeight="1" spans="1:40">
      <c r="A26" s="49" t="s">
        <v>83</v>
      </c>
      <c r="B26" s="6" t="s">
        <v>84</v>
      </c>
      <c r="C26" s="14">
        <v>63.567</v>
      </c>
      <c r="D26" s="14">
        <v>14</v>
      </c>
      <c r="E26" s="14">
        <v>8.394</v>
      </c>
      <c r="F26" s="50"/>
      <c r="G26" s="50"/>
      <c r="H26" s="51">
        <f>C26+D26+E26+F26+G26</f>
        <v>85.961</v>
      </c>
      <c r="I26" s="57">
        <v>79.859</v>
      </c>
      <c r="J26" s="50">
        <v>0.5</v>
      </c>
      <c r="K26" s="53">
        <f>I26+J26</f>
        <v>80.359</v>
      </c>
      <c r="L26" s="6">
        <v>71.5</v>
      </c>
      <c r="M26" s="58">
        <f>H26*0.3+K26*0.6+L26*0.1</f>
        <v>81.1537</v>
      </c>
      <c r="N26" s="6">
        <v>0</v>
      </c>
      <c r="O26" s="50">
        <v>0.3</v>
      </c>
      <c r="P26" s="50">
        <v>0</v>
      </c>
      <c r="Q26" s="50">
        <v>0</v>
      </c>
      <c r="R26" s="62">
        <v>0.3</v>
      </c>
      <c r="S26" s="62">
        <v>0.3</v>
      </c>
      <c r="T26" s="50"/>
      <c r="U26" s="50"/>
      <c r="V26" s="63">
        <v>2.8</v>
      </c>
      <c r="W26" s="64">
        <v>2.8</v>
      </c>
      <c r="X26" s="62">
        <v>2.8</v>
      </c>
      <c r="Y26" s="66">
        <v>2.1</v>
      </c>
      <c r="Z26" s="67"/>
      <c r="AA26" s="62">
        <f>Y26+Z26</f>
        <v>2.1</v>
      </c>
      <c r="AB26" s="63">
        <v>3.84</v>
      </c>
      <c r="AC26" s="59"/>
      <c r="AD26" s="68">
        <f>AB26+AC26</f>
        <v>3.84</v>
      </c>
      <c r="AE26" s="58">
        <f>S26+X26+AA26+AD26</f>
        <v>9.04</v>
      </c>
      <c r="AF26" s="65">
        <f>M26+AE26</f>
        <v>90.1937</v>
      </c>
      <c r="AG26" s="81">
        <v>25</v>
      </c>
      <c r="AH26" s="82">
        <v>12</v>
      </c>
      <c r="AI26" s="74"/>
      <c r="AJ26" s="76"/>
      <c r="AK26" s="76"/>
      <c r="AL26" s="76"/>
      <c r="AM26" s="76"/>
      <c r="AN26" s="76"/>
    </row>
    <row r="27" ht="14.4" customHeight="1" spans="1:40">
      <c r="A27" s="49" t="s">
        <v>85</v>
      </c>
      <c r="B27" s="6" t="s">
        <v>86</v>
      </c>
      <c r="C27" s="52">
        <v>63.158</v>
      </c>
      <c r="D27" s="14">
        <v>14</v>
      </c>
      <c r="E27" s="14">
        <v>8.436</v>
      </c>
      <c r="F27" s="50"/>
      <c r="G27" s="50"/>
      <c r="H27" s="51">
        <f>C27+D27+E27+F27+G27</f>
        <v>85.594</v>
      </c>
      <c r="I27" s="57">
        <v>73.141</v>
      </c>
      <c r="J27" s="50"/>
      <c r="K27" s="53">
        <f>I27+J27</f>
        <v>73.141</v>
      </c>
      <c r="L27" s="6">
        <v>81</v>
      </c>
      <c r="M27" s="58">
        <f>H27*0.3+K27*0.6+L27*0.1</f>
        <v>77.6628</v>
      </c>
      <c r="N27" s="6">
        <v>0.9</v>
      </c>
      <c r="O27" s="50">
        <v>0.3</v>
      </c>
      <c r="P27" s="50">
        <v>0</v>
      </c>
      <c r="Q27" s="50">
        <v>0</v>
      </c>
      <c r="R27" s="62">
        <v>1.2</v>
      </c>
      <c r="S27" s="62">
        <v>1.2</v>
      </c>
      <c r="T27" s="50"/>
      <c r="U27" s="50"/>
      <c r="V27" s="63">
        <v>3.85</v>
      </c>
      <c r="W27" s="64">
        <v>3.85</v>
      </c>
      <c r="X27" s="62">
        <v>3.85</v>
      </c>
      <c r="Y27" s="66">
        <v>4.05</v>
      </c>
      <c r="Z27" s="67"/>
      <c r="AA27" s="62">
        <f>Y27+Z27</f>
        <v>4.05</v>
      </c>
      <c r="AB27" s="63">
        <v>3.36</v>
      </c>
      <c r="AC27" s="59"/>
      <c r="AD27" s="68">
        <f>AB27+AC27</f>
        <v>3.36</v>
      </c>
      <c r="AE27" s="58">
        <f>S27+X27+AA27+AD27</f>
        <v>12.46</v>
      </c>
      <c r="AF27" s="65">
        <f>M27+AE27</f>
        <v>90.1228</v>
      </c>
      <c r="AG27" s="81">
        <v>26</v>
      </c>
      <c r="AH27" s="79">
        <v>27</v>
      </c>
      <c r="AI27" s="74"/>
      <c r="AJ27" s="76"/>
      <c r="AK27" s="76"/>
      <c r="AL27" s="76"/>
      <c r="AM27" s="76"/>
      <c r="AN27" s="76"/>
    </row>
    <row r="28" ht="14.4" customHeight="1" spans="1:40">
      <c r="A28" s="49" t="s">
        <v>87</v>
      </c>
      <c r="B28" s="6" t="s">
        <v>88</v>
      </c>
      <c r="C28" s="14">
        <v>62.895</v>
      </c>
      <c r="D28" s="14">
        <v>13</v>
      </c>
      <c r="E28" s="14">
        <v>8.965</v>
      </c>
      <c r="F28" s="50"/>
      <c r="G28" s="50"/>
      <c r="H28" s="51">
        <f>C28+D28+E28+F28+G28</f>
        <v>84.86</v>
      </c>
      <c r="I28" s="57">
        <v>82.385</v>
      </c>
      <c r="J28" s="50">
        <v>0.75</v>
      </c>
      <c r="K28" s="53">
        <f>I28+J28</f>
        <v>83.135</v>
      </c>
      <c r="L28" s="6">
        <v>71.5</v>
      </c>
      <c r="M28" s="58">
        <f>H28*0.3+K28*0.6+L28*0.1</f>
        <v>82.489</v>
      </c>
      <c r="N28" s="6">
        <v>0</v>
      </c>
      <c r="O28" s="50">
        <v>0.3</v>
      </c>
      <c r="P28" s="50">
        <v>0</v>
      </c>
      <c r="Q28" s="50"/>
      <c r="R28" s="62">
        <v>0.3</v>
      </c>
      <c r="S28" s="62">
        <v>0.3</v>
      </c>
      <c r="T28" s="50"/>
      <c r="U28" s="50"/>
      <c r="V28" s="63">
        <v>2.45</v>
      </c>
      <c r="W28" s="64">
        <v>2.45</v>
      </c>
      <c r="X28" s="62">
        <v>2.45</v>
      </c>
      <c r="Y28" s="66">
        <v>0</v>
      </c>
      <c r="Z28" s="67"/>
      <c r="AA28" s="62">
        <f>Y28+Z28</f>
        <v>0</v>
      </c>
      <c r="AB28" s="63">
        <v>4</v>
      </c>
      <c r="AC28" s="59"/>
      <c r="AD28" s="68">
        <f>AB28+AC28</f>
        <v>4</v>
      </c>
      <c r="AE28" s="58">
        <f>S28+X28+AA28+AD28</f>
        <v>6.75</v>
      </c>
      <c r="AF28" s="65">
        <f>M28+AE28</f>
        <v>89.239</v>
      </c>
      <c r="AG28" s="81">
        <v>27</v>
      </c>
      <c r="AH28" s="77">
        <v>6</v>
      </c>
      <c r="AI28" s="74"/>
      <c r="AJ28" s="76"/>
      <c r="AK28" s="76"/>
      <c r="AL28" s="76"/>
      <c r="AM28" s="76"/>
      <c r="AN28" s="76"/>
    </row>
    <row r="29" ht="14.4" customHeight="1" spans="1:40">
      <c r="A29" s="49" t="s">
        <v>89</v>
      </c>
      <c r="B29" s="6" t="s">
        <v>90</v>
      </c>
      <c r="C29" s="14">
        <v>63.2</v>
      </c>
      <c r="D29" s="14">
        <v>13</v>
      </c>
      <c r="E29" s="14">
        <v>8.53</v>
      </c>
      <c r="F29" s="50">
        <v>1</v>
      </c>
      <c r="G29" s="50"/>
      <c r="H29" s="51">
        <f>C29+D29+E29+F29+G29</f>
        <v>85.73</v>
      </c>
      <c r="I29" s="57">
        <v>64.317</v>
      </c>
      <c r="J29" s="50"/>
      <c r="K29" s="53">
        <f>I29+J29</f>
        <v>64.317</v>
      </c>
      <c r="L29" s="6">
        <v>81.5</v>
      </c>
      <c r="M29" s="58">
        <f>H29*0.3+K29*0.6+L29*0.1</f>
        <v>72.4592</v>
      </c>
      <c r="N29" s="6">
        <v>0</v>
      </c>
      <c r="O29" s="50">
        <v>0</v>
      </c>
      <c r="P29" s="50">
        <v>0</v>
      </c>
      <c r="Q29" s="50">
        <v>0</v>
      </c>
      <c r="R29" s="62">
        <v>0</v>
      </c>
      <c r="S29" s="62">
        <v>0</v>
      </c>
      <c r="T29" s="50">
        <v>4</v>
      </c>
      <c r="U29" s="50"/>
      <c r="V29" s="63">
        <v>6.7</v>
      </c>
      <c r="W29" s="64">
        <v>10</v>
      </c>
      <c r="X29" s="62">
        <v>10</v>
      </c>
      <c r="Y29" s="66">
        <v>3.5</v>
      </c>
      <c r="Z29" s="67"/>
      <c r="AA29" s="62">
        <f>Y29+Z29</f>
        <v>3.5</v>
      </c>
      <c r="AB29" s="63">
        <v>3.12</v>
      </c>
      <c r="AC29" s="59"/>
      <c r="AD29" s="68">
        <f>AB29+AC29</f>
        <v>3.12</v>
      </c>
      <c r="AE29" s="58">
        <f>S29+X29+AA29+AD29</f>
        <v>16.62</v>
      </c>
      <c r="AF29" s="65">
        <f>M29+AE29</f>
        <v>89.0792</v>
      </c>
      <c r="AG29" s="81">
        <v>28</v>
      </c>
      <c r="AH29" s="79">
        <v>50</v>
      </c>
      <c r="AI29" s="74"/>
      <c r="AJ29" s="76"/>
      <c r="AK29" s="76"/>
      <c r="AL29" s="76"/>
      <c r="AM29" s="76"/>
      <c r="AN29" s="76"/>
    </row>
    <row r="30" ht="14.4" customHeight="1" spans="1:40">
      <c r="A30" s="49" t="s">
        <v>91</v>
      </c>
      <c r="B30" s="6" t="s">
        <v>92</v>
      </c>
      <c r="C30" s="52">
        <v>63.937</v>
      </c>
      <c r="D30" s="14">
        <v>14</v>
      </c>
      <c r="E30" s="14">
        <v>8.436</v>
      </c>
      <c r="F30" s="50"/>
      <c r="G30" s="50"/>
      <c r="H30" s="51">
        <f>C30+D30+E30+F30+G30</f>
        <v>86.373</v>
      </c>
      <c r="I30" s="57">
        <v>61.244</v>
      </c>
      <c r="J30" s="50"/>
      <c r="K30" s="53">
        <f>I30+J30</f>
        <v>61.244</v>
      </c>
      <c r="L30" s="6">
        <v>81</v>
      </c>
      <c r="M30" s="58">
        <f>H30*0.3+K30*0.6+L30*0.1</f>
        <v>70.7583</v>
      </c>
      <c r="N30" s="6">
        <v>0</v>
      </c>
      <c r="O30" s="50">
        <v>0.6</v>
      </c>
      <c r="P30" s="50">
        <v>0</v>
      </c>
      <c r="Q30" s="50">
        <v>0</v>
      </c>
      <c r="R30" s="62">
        <v>0.6</v>
      </c>
      <c r="S30" s="62">
        <v>0.6</v>
      </c>
      <c r="T30" s="50"/>
      <c r="U30" s="50"/>
      <c r="V30" s="63">
        <v>10</v>
      </c>
      <c r="W30" s="64">
        <v>10</v>
      </c>
      <c r="X30" s="62">
        <v>10</v>
      </c>
      <c r="Y30" s="66">
        <v>3.5</v>
      </c>
      <c r="Z30" s="67"/>
      <c r="AA30" s="62">
        <f>Y30+Z30</f>
        <v>3.5</v>
      </c>
      <c r="AB30" s="63">
        <v>2.92</v>
      </c>
      <c r="AC30" s="59"/>
      <c r="AD30" s="68">
        <f>AB30+AC30</f>
        <v>2.92</v>
      </c>
      <c r="AE30" s="58">
        <f>S30+X30+AA30+AD30</f>
        <v>17.02</v>
      </c>
      <c r="AF30" s="65">
        <f>M30+AE30</f>
        <v>87.7783</v>
      </c>
      <c r="AG30" s="81">
        <v>29</v>
      </c>
      <c r="AH30" s="79">
        <v>52</v>
      </c>
      <c r="AI30" s="74"/>
      <c r="AJ30" s="76"/>
      <c r="AK30" s="76"/>
      <c r="AL30" s="76"/>
      <c r="AM30" s="76"/>
      <c r="AN30" s="76"/>
    </row>
    <row r="31" ht="14.4" customHeight="1" spans="1:40">
      <c r="A31" s="49" t="s">
        <v>93</v>
      </c>
      <c r="B31" s="6" t="s">
        <v>94</v>
      </c>
      <c r="C31" s="14">
        <v>63.038</v>
      </c>
      <c r="D31" s="14">
        <v>13</v>
      </c>
      <c r="E31" s="14">
        <v>7.95</v>
      </c>
      <c r="F31" s="50"/>
      <c r="G31" s="50"/>
      <c r="H31" s="51">
        <f>C31+D31+E31+F31+G31</f>
        <v>83.988</v>
      </c>
      <c r="I31" s="57">
        <v>71.695</v>
      </c>
      <c r="J31" s="50"/>
      <c r="K31" s="53">
        <f>I31+J31</f>
        <v>71.695</v>
      </c>
      <c r="L31" s="6">
        <v>72</v>
      </c>
      <c r="M31" s="58">
        <f>H31*0.3+K31*0.6+L31*0.1</f>
        <v>75.4134</v>
      </c>
      <c r="N31" s="6">
        <v>0</v>
      </c>
      <c r="O31" s="50">
        <v>0</v>
      </c>
      <c r="P31" s="50">
        <v>0</v>
      </c>
      <c r="Q31" s="50">
        <v>0</v>
      </c>
      <c r="R31" s="62">
        <v>0</v>
      </c>
      <c r="S31" s="62">
        <v>0</v>
      </c>
      <c r="T31" s="50"/>
      <c r="U31" s="50"/>
      <c r="V31" s="63">
        <v>4.85</v>
      </c>
      <c r="W31" s="64">
        <v>4.85</v>
      </c>
      <c r="X31" s="62">
        <v>4.85</v>
      </c>
      <c r="Y31" s="66">
        <v>2.1</v>
      </c>
      <c r="Z31" s="67"/>
      <c r="AA31" s="62">
        <f>Y31+Z31</f>
        <v>2.1</v>
      </c>
      <c r="AB31" s="63">
        <v>4</v>
      </c>
      <c r="AC31" s="59"/>
      <c r="AD31" s="68">
        <f>AB31+AC31</f>
        <v>4</v>
      </c>
      <c r="AE31" s="58">
        <f>S31+X31+AA31+AD31</f>
        <v>10.95</v>
      </c>
      <c r="AF31" s="65">
        <f>M31+AE31</f>
        <v>86.3634</v>
      </c>
      <c r="AG31" s="81">
        <v>30</v>
      </c>
      <c r="AH31" s="79">
        <v>30</v>
      </c>
      <c r="AI31" s="74"/>
      <c r="AJ31" s="76"/>
      <c r="AK31" s="76"/>
      <c r="AL31" s="76"/>
      <c r="AM31" s="76"/>
      <c r="AN31" s="76"/>
    </row>
    <row r="32" ht="14.4" customHeight="1" spans="1:40">
      <c r="A32" s="49" t="s">
        <v>95</v>
      </c>
      <c r="B32" s="6" t="s">
        <v>96</v>
      </c>
      <c r="C32" s="52">
        <v>63.432</v>
      </c>
      <c r="D32" s="14">
        <v>14</v>
      </c>
      <c r="E32" s="14">
        <v>8.412</v>
      </c>
      <c r="F32" s="50"/>
      <c r="G32" s="50"/>
      <c r="H32" s="51">
        <f>C32+D32+E32+F32+G32</f>
        <v>85.844</v>
      </c>
      <c r="I32" s="57">
        <v>64.744</v>
      </c>
      <c r="J32" s="50">
        <v>0.5</v>
      </c>
      <c r="K32" s="53">
        <f>I32+J32</f>
        <v>65.244</v>
      </c>
      <c r="L32" s="6">
        <v>81.5</v>
      </c>
      <c r="M32" s="58">
        <f>H32*0.3+K32*0.6+L32*0.1</f>
        <v>73.0496</v>
      </c>
      <c r="N32" s="9">
        <v>0</v>
      </c>
      <c r="O32" s="50">
        <v>0.3</v>
      </c>
      <c r="P32" s="50">
        <v>0</v>
      </c>
      <c r="Q32" s="50">
        <v>0</v>
      </c>
      <c r="R32" s="62">
        <v>0.3</v>
      </c>
      <c r="S32" s="62">
        <v>0.3</v>
      </c>
      <c r="T32" s="50"/>
      <c r="U32" s="50"/>
      <c r="V32" s="63">
        <v>5.7</v>
      </c>
      <c r="W32" s="64">
        <v>5.7</v>
      </c>
      <c r="X32" s="62">
        <v>5.7</v>
      </c>
      <c r="Y32" s="66">
        <v>3.45</v>
      </c>
      <c r="Z32" s="67"/>
      <c r="AA32" s="62">
        <f>Y32+Z32</f>
        <v>3.45</v>
      </c>
      <c r="AB32" s="63">
        <v>3.32</v>
      </c>
      <c r="AC32" s="59"/>
      <c r="AD32" s="68">
        <f>AB32+AC32</f>
        <v>3.32</v>
      </c>
      <c r="AE32" s="58">
        <f>S32+X32+AA32+AD32</f>
        <v>12.77</v>
      </c>
      <c r="AF32" s="65">
        <f>M32+AE32</f>
        <v>85.8196</v>
      </c>
      <c r="AG32" s="81">
        <v>31</v>
      </c>
      <c r="AH32" s="79">
        <v>45</v>
      </c>
      <c r="AI32" s="74"/>
      <c r="AJ32" s="76"/>
      <c r="AK32" s="76"/>
      <c r="AL32" s="76"/>
      <c r="AM32" s="76"/>
      <c r="AN32" s="76"/>
    </row>
    <row r="33" ht="14.4" customHeight="1" spans="1:40">
      <c r="A33" s="49" t="s">
        <v>97</v>
      </c>
      <c r="B33" s="6" t="s">
        <v>98</v>
      </c>
      <c r="C33" s="52">
        <v>63.516</v>
      </c>
      <c r="D33" s="14">
        <v>14</v>
      </c>
      <c r="E33" s="14">
        <v>9.167</v>
      </c>
      <c r="F33" s="50">
        <v>0.5</v>
      </c>
      <c r="G33" s="50"/>
      <c r="H33" s="51">
        <f>C33+D33+E33+F33+G33</f>
        <v>87.183</v>
      </c>
      <c r="I33" s="57">
        <v>68.397</v>
      </c>
      <c r="J33" s="50">
        <v>0.75</v>
      </c>
      <c r="K33" s="53">
        <f>I33+J33</f>
        <v>69.147</v>
      </c>
      <c r="L33" s="6">
        <v>83</v>
      </c>
      <c r="M33" s="58">
        <f>H33*0.3+K33*0.6+L33*0.1</f>
        <v>75.9431</v>
      </c>
      <c r="N33" s="6">
        <v>1.2</v>
      </c>
      <c r="O33" s="50">
        <v>0.3</v>
      </c>
      <c r="P33" s="50">
        <v>0</v>
      </c>
      <c r="Q33" s="50">
        <v>0</v>
      </c>
      <c r="R33" s="62">
        <v>1.5</v>
      </c>
      <c r="S33" s="62">
        <v>1.5</v>
      </c>
      <c r="T33" s="50"/>
      <c r="U33" s="50"/>
      <c r="V33" s="63">
        <v>3.6</v>
      </c>
      <c r="W33" s="64">
        <v>3.6</v>
      </c>
      <c r="X33" s="62">
        <v>3.6</v>
      </c>
      <c r="Y33" s="66">
        <v>0.5</v>
      </c>
      <c r="Z33" s="67"/>
      <c r="AA33" s="62">
        <f>Y33+Z33</f>
        <v>0.5</v>
      </c>
      <c r="AB33" s="63">
        <v>2.2</v>
      </c>
      <c r="AC33" s="59">
        <v>1.75</v>
      </c>
      <c r="AD33" s="68">
        <f>AB33+AC33</f>
        <v>3.95</v>
      </c>
      <c r="AE33" s="58">
        <f>S33+X33+AA33+AD33</f>
        <v>9.55</v>
      </c>
      <c r="AF33" s="65">
        <f>M33+AE33</f>
        <v>85.4931</v>
      </c>
      <c r="AG33" s="81">
        <v>32</v>
      </c>
      <c r="AH33" s="79">
        <v>35</v>
      </c>
      <c r="AI33" s="74"/>
      <c r="AJ33" s="76"/>
      <c r="AK33" s="76"/>
      <c r="AL33" s="76"/>
      <c r="AM33" s="76"/>
      <c r="AN33" s="76"/>
    </row>
    <row r="34" ht="14.4" customHeight="1" spans="1:40">
      <c r="A34" s="49" t="s">
        <v>99</v>
      </c>
      <c r="B34" s="6" t="s">
        <v>100</v>
      </c>
      <c r="C34" s="52">
        <v>63.632</v>
      </c>
      <c r="D34" s="14">
        <v>14</v>
      </c>
      <c r="E34" s="14">
        <v>8.665</v>
      </c>
      <c r="F34" s="50"/>
      <c r="G34" s="50"/>
      <c r="H34" s="51">
        <f>C34+D34+E34+F34+G34</f>
        <v>86.297</v>
      </c>
      <c r="I34" s="57">
        <v>74.808</v>
      </c>
      <c r="J34" s="50"/>
      <c r="K34" s="53">
        <f>I34+J34</f>
        <v>74.808</v>
      </c>
      <c r="L34" s="6">
        <v>74.5</v>
      </c>
      <c r="M34" s="58">
        <f>H34*0.3+K34*0.6+L34*0.1</f>
        <v>78.2239</v>
      </c>
      <c r="N34" s="6">
        <v>0</v>
      </c>
      <c r="O34" s="50">
        <v>0.1</v>
      </c>
      <c r="P34" s="50">
        <v>0</v>
      </c>
      <c r="Q34" s="50">
        <v>0</v>
      </c>
      <c r="R34" s="62">
        <v>0.1</v>
      </c>
      <c r="S34" s="62">
        <v>0.1</v>
      </c>
      <c r="T34" s="50"/>
      <c r="U34" s="50"/>
      <c r="V34" s="63">
        <v>0</v>
      </c>
      <c r="W34" s="64">
        <v>0</v>
      </c>
      <c r="X34" s="62">
        <v>0</v>
      </c>
      <c r="Y34" s="66">
        <v>3.25</v>
      </c>
      <c r="Z34" s="67"/>
      <c r="AA34" s="62">
        <f>Y34+Z34</f>
        <v>3.25</v>
      </c>
      <c r="AB34" s="63">
        <v>2.86</v>
      </c>
      <c r="AC34" s="59"/>
      <c r="AD34" s="68">
        <f>AB34+AC34</f>
        <v>2.86</v>
      </c>
      <c r="AE34" s="58">
        <f>S34+X34+AA34+AD34</f>
        <v>6.21</v>
      </c>
      <c r="AF34" s="65">
        <f>M34+AE34</f>
        <v>84.4339</v>
      </c>
      <c r="AG34" s="81">
        <v>33</v>
      </c>
      <c r="AH34" s="79">
        <v>22</v>
      </c>
      <c r="AI34" s="74"/>
      <c r="AJ34" s="76"/>
      <c r="AK34" s="76"/>
      <c r="AL34" s="76"/>
      <c r="AM34" s="76"/>
      <c r="AN34" s="76"/>
    </row>
    <row r="35" ht="14.4" customHeight="1" spans="1:40">
      <c r="A35" s="49" t="s">
        <v>101</v>
      </c>
      <c r="B35" s="6" t="s">
        <v>102</v>
      </c>
      <c r="C35" s="14">
        <v>62.495</v>
      </c>
      <c r="D35" s="14">
        <v>13</v>
      </c>
      <c r="E35" s="14">
        <v>8.918</v>
      </c>
      <c r="F35" s="50"/>
      <c r="G35" s="50"/>
      <c r="H35" s="51">
        <f>C35+D35+E35+F35+G35</f>
        <v>84.413</v>
      </c>
      <c r="I35" s="57">
        <v>65.687</v>
      </c>
      <c r="J35" s="50">
        <v>0.5</v>
      </c>
      <c r="K35" s="53">
        <f>I35+J35</f>
        <v>66.187</v>
      </c>
      <c r="L35" s="6">
        <v>91</v>
      </c>
      <c r="M35" s="58">
        <f>H35*0.3+K35*0.6+L35*0.1</f>
        <v>74.1361</v>
      </c>
      <c r="N35" s="6">
        <v>0</v>
      </c>
      <c r="O35" s="50">
        <v>0</v>
      </c>
      <c r="P35" s="50">
        <v>0</v>
      </c>
      <c r="Q35" s="50">
        <v>0</v>
      </c>
      <c r="R35" s="62">
        <v>0</v>
      </c>
      <c r="S35" s="62">
        <v>0</v>
      </c>
      <c r="T35" s="50"/>
      <c r="U35" s="50"/>
      <c r="V35" s="63">
        <v>6.4</v>
      </c>
      <c r="W35" s="64">
        <v>6.4</v>
      </c>
      <c r="X35" s="62">
        <v>6.4</v>
      </c>
      <c r="Y35" s="66">
        <v>0</v>
      </c>
      <c r="Z35" s="67"/>
      <c r="AA35" s="62">
        <f>Y35+Z35</f>
        <v>0</v>
      </c>
      <c r="AB35" s="63">
        <v>3.3</v>
      </c>
      <c r="AC35" s="59"/>
      <c r="AD35" s="68">
        <f>AB35+AC35</f>
        <v>3.3</v>
      </c>
      <c r="AE35" s="58">
        <f>S35+X35+AA35+AD35</f>
        <v>9.7</v>
      </c>
      <c r="AF35" s="65">
        <f>M35+AE35</f>
        <v>83.8361</v>
      </c>
      <c r="AG35" s="81">
        <v>34</v>
      </c>
      <c r="AH35" s="79">
        <v>41</v>
      </c>
      <c r="AI35" s="74"/>
      <c r="AJ35" s="76"/>
      <c r="AK35" s="76"/>
      <c r="AL35" s="76"/>
      <c r="AM35" s="76"/>
      <c r="AN35" s="76"/>
    </row>
    <row r="36" ht="14.4" customHeight="1" spans="1:40">
      <c r="A36" s="49" t="s">
        <v>103</v>
      </c>
      <c r="B36" s="6" t="s">
        <v>104</v>
      </c>
      <c r="C36" s="14">
        <v>63.6</v>
      </c>
      <c r="D36" s="14">
        <v>14</v>
      </c>
      <c r="E36" s="14">
        <v>7.95</v>
      </c>
      <c r="F36" s="50"/>
      <c r="G36" s="50"/>
      <c r="H36" s="53">
        <f>C36+D36+E36+F36+G36</f>
        <v>85.55</v>
      </c>
      <c r="I36" s="57">
        <v>73</v>
      </c>
      <c r="J36" s="50"/>
      <c r="K36" s="53">
        <f>I36+J36</f>
        <v>73</v>
      </c>
      <c r="L36" s="6">
        <v>73</v>
      </c>
      <c r="M36" s="58">
        <f>H36*0.3+K36*0.6+L36*0.1</f>
        <v>76.765</v>
      </c>
      <c r="N36" s="6">
        <v>0</v>
      </c>
      <c r="O36" s="50">
        <v>0</v>
      </c>
      <c r="P36" s="50">
        <v>0</v>
      </c>
      <c r="Q36" s="50">
        <v>0</v>
      </c>
      <c r="R36" s="62">
        <v>0</v>
      </c>
      <c r="S36" s="62">
        <v>0</v>
      </c>
      <c r="T36" s="50"/>
      <c r="U36" s="50"/>
      <c r="V36" s="63">
        <v>0</v>
      </c>
      <c r="W36" s="64">
        <v>0</v>
      </c>
      <c r="X36" s="62">
        <v>0</v>
      </c>
      <c r="Y36" s="66">
        <v>2.1</v>
      </c>
      <c r="Z36" s="6">
        <v>0.9</v>
      </c>
      <c r="AA36" s="62">
        <f>Y36+Z36</f>
        <v>3</v>
      </c>
      <c r="AB36" s="63">
        <v>3.82</v>
      </c>
      <c r="AC36" s="59"/>
      <c r="AD36" s="68">
        <f>AB36+AC36</f>
        <v>3.82</v>
      </c>
      <c r="AE36" s="58">
        <f>S36+X36+AA36+AD36</f>
        <v>6.82</v>
      </c>
      <c r="AF36" s="65">
        <f>M36+AE36</f>
        <v>83.585</v>
      </c>
      <c r="AG36" s="81">
        <v>35</v>
      </c>
      <c r="AH36" s="79">
        <v>28</v>
      </c>
      <c r="AI36" s="74"/>
      <c r="AJ36" s="76"/>
      <c r="AK36" s="76"/>
      <c r="AL36" s="76"/>
      <c r="AM36" s="76"/>
      <c r="AN36" s="76"/>
    </row>
    <row r="37" ht="14.4" customHeight="1" spans="1:40">
      <c r="A37" s="49" t="s">
        <v>105</v>
      </c>
      <c r="B37" s="6" t="s">
        <v>106</v>
      </c>
      <c r="C37" s="14">
        <v>63.433</v>
      </c>
      <c r="D37" s="14">
        <v>14</v>
      </c>
      <c r="E37" s="14">
        <v>7.95</v>
      </c>
      <c r="F37" s="50"/>
      <c r="G37" s="50"/>
      <c r="H37" s="53">
        <f>C37+D37+E37+F37+G37</f>
        <v>85.383</v>
      </c>
      <c r="I37" s="57">
        <v>70.78</v>
      </c>
      <c r="J37" s="50"/>
      <c r="K37" s="53">
        <f>I37+J37</f>
        <v>70.78</v>
      </c>
      <c r="L37" s="6">
        <v>87.5</v>
      </c>
      <c r="M37" s="58">
        <f>H37*0.3+K37*0.6+L37*0.1</f>
        <v>76.8329</v>
      </c>
      <c r="N37" s="6">
        <v>0</v>
      </c>
      <c r="O37" s="50">
        <v>0</v>
      </c>
      <c r="P37" s="50">
        <v>0</v>
      </c>
      <c r="Q37" s="50">
        <v>0</v>
      </c>
      <c r="R37" s="62">
        <v>0</v>
      </c>
      <c r="S37" s="62">
        <v>0</v>
      </c>
      <c r="T37" s="50"/>
      <c r="U37" s="50"/>
      <c r="V37" s="63">
        <v>0</v>
      </c>
      <c r="W37" s="64">
        <v>0</v>
      </c>
      <c r="X37" s="62">
        <v>0</v>
      </c>
      <c r="Y37" s="66">
        <v>2.1</v>
      </c>
      <c r="Z37" s="6">
        <v>0.9</v>
      </c>
      <c r="AA37" s="62">
        <f>Y37+Z37</f>
        <v>3</v>
      </c>
      <c r="AB37" s="63">
        <v>3.6</v>
      </c>
      <c r="AC37" s="59"/>
      <c r="AD37" s="68">
        <f>AB37+AC37</f>
        <v>3.6</v>
      </c>
      <c r="AE37" s="58">
        <f>S37+X37+AA37+AD37</f>
        <v>6.6</v>
      </c>
      <c r="AF37" s="65">
        <f>M37+AE37</f>
        <v>83.4329</v>
      </c>
      <c r="AG37" s="81">
        <v>36</v>
      </c>
      <c r="AH37" s="79">
        <v>32</v>
      </c>
      <c r="AI37" s="74"/>
      <c r="AJ37" s="76"/>
      <c r="AK37" s="76"/>
      <c r="AL37" s="76"/>
      <c r="AM37" s="76"/>
      <c r="AN37" s="76"/>
    </row>
    <row r="38" ht="14.4" customHeight="1" spans="1:40">
      <c r="A38" s="49" t="s">
        <v>107</v>
      </c>
      <c r="B38" s="6" t="s">
        <v>108</v>
      </c>
      <c r="C38" s="52">
        <v>63.411</v>
      </c>
      <c r="D38" s="14">
        <v>14</v>
      </c>
      <c r="E38" s="14">
        <v>8.578</v>
      </c>
      <c r="F38" s="50"/>
      <c r="G38" s="50"/>
      <c r="H38" s="53">
        <f>C38+D38+E38+F38+G38</f>
        <v>85.989</v>
      </c>
      <c r="I38" s="57">
        <v>71.195</v>
      </c>
      <c r="J38" s="50"/>
      <c r="K38" s="53">
        <f>I38+J38</f>
        <v>71.195</v>
      </c>
      <c r="L38" s="6">
        <v>87.5</v>
      </c>
      <c r="M38" s="58">
        <f>H38*0.3+K38*0.6+L38*0.1</f>
        <v>77.2637</v>
      </c>
      <c r="N38" s="6">
        <v>0</v>
      </c>
      <c r="O38" s="50">
        <v>0</v>
      </c>
      <c r="P38" s="50">
        <v>0</v>
      </c>
      <c r="Q38" s="50">
        <v>0</v>
      </c>
      <c r="R38" s="62">
        <v>0</v>
      </c>
      <c r="S38" s="62">
        <v>0</v>
      </c>
      <c r="T38" s="50"/>
      <c r="U38" s="50"/>
      <c r="V38" s="63">
        <v>0</v>
      </c>
      <c r="W38" s="64">
        <v>0</v>
      </c>
      <c r="X38" s="62">
        <v>0</v>
      </c>
      <c r="Y38" s="66">
        <v>2.1</v>
      </c>
      <c r="Z38" s="67"/>
      <c r="AA38" s="62">
        <f>Y38+Z38</f>
        <v>2.1</v>
      </c>
      <c r="AB38" s="63">
        <v>3.8</v>
      </c>
      <c r="AC38" s="59"/>
      <c r="AD38" s="68">
        <f>AB38+AC38</f>
        <v>3.8</v>
      </c>
      <c r="AE38" s="58">
        <f>S38+X38+AA38+AD38</f>
        <v>5.9</v>
      </c>
      <c r="AF38" s="65">
        <f>M38+AE38</f>
        <v>83.1637</v>
      </c>
      <c r="AG38" s="81">
        <v>37</v>
      </c>
      <c r="AH38" s="79">
        <v>31</v>
      </c>
      <c r="AI38" s="74"/>
      <c r="AJ38" s="76"/>
      <c r="AK38" s="76"/>
      <c r="AL38" s="76"/>
      <c r="AM38" s="76"/>
      <c r="AN38" s="76"/>
    </row>
    <row r="39" ht="14.4" customHeight="1" spans="1:40">
      <c r="A39" s="49" t="s">
        <v>109</v>
      </c>
      <c r="B39" s="6" t="s">
        <v>110</v>
      </c>
      <c r="C39" s="14">
        <v>63.105</v>
      </c>
      <c r="D39" s="14">
        <v>13</v>
      </c>
      <c r="E39" s="14">
        <v>9.304</v>
      </c>
      <c r="F39" s="50"/>
      <c r="G39" s="50"/>
      <c r="H39" s="53">
        <f>C39+D39+E39+F39+G39</f>
        <v>85.409</v>
      </c>
      <c r="I39" s="57">
        <v>68.672</v>
      </c>
      <c r="J39" s="50"/>
      <c r="K39" s="53">
        <f>I39+J39</f>
        <v>68.672</v>
      </c>
      <c r="L39" s="6">
        <v>91</v>
      </c>
      <c r="M39" s="58">
        <f>H39*0.3+K39*0.6+L39*0.1</f>
        <v>75.9259</v>
      </c>
      <c r="N39" s="6">
        <v>0.6</v>
      </c>
      <c r="O39" s="50">
        <v>0.3</v>
      </c>
      <c r="P39" s="50">
        <v>0</v>
      </c>
      <c r="Q39" s="50">
        <v>0</v>
      </c>
      <c r="R39" s="62">
        <v>0.9</v>
      </c>
      <c r="S39" s="62">
        <v>0.9</v>
      </c>
      <c r="T39" s="50"/>
      <c r="U39" s="50"/>
      <c r="V39" s="63">
        <v>2.4</v>
      </c>
      <c r="W39" s="64">
        <v>2.4</v>
      </c>
      <c r="X39" s="62">
        <v>2.4</v>
      </c>
      <c r="Y39" s="66">
        <v>0</v>
      </c>
      <c r="Z39" s="67"/>
      <c r="AA39" s="62">
        <f>Y39+Z39</f>
        <v>0</v>
      </c>
      <c r="AB39" s="63">
        <v>3.72</v>
      </c>
      <c r="AC39" s="59"/>
      <c r="AD39" s="68">
        <f>AB39+AC39</f>
        <v>3.72</v>
      </c>
      <c r="AE39" s="58">
        <f>S39+X39+AA39+AD39</f>
        <v>7.02</v>
      </c>
      <c r="AF39" s="65">
        <f>M39+AE39</f>
        <v>82.9459</v>
      </c>
      <c r="AG39" s="81">
        <v>38</v>
      </c>
      <c r="AH39" s="79">
        <v>38</v>
      </c>
      <c r="AI39" s="74"/>
      <c r="AJ39" s="76"/>
      <c r="AK39" s="76"/>
      <c r="AL39" s="76"/>
      <c r="AM39" s="76"/>
      <c r="AN39" s="76"/>
    </row>
    <row r="40" ht="14.4" customHeight="1" spans="1:40">
      <c r="A40" s="49" t="s">
        <v>111</v>
      </c>
      <c r="B40" s="6" t="s">
        <v>112</v>
      </c>
      <c r="C40" s="14">
        <v>63.086</v>
      </c>
      <c r="D40" s="14">
        <v>13</v>
      </c>
      <c r="E40" s="14">
        <v>8.53</v>
      </c>
      <c r="F40" s="50"/>
      <c r="G40" s="50"/>
      <c r="H40" s="53">
        <f>C40+D40+E40+F40+G40</f>
        <v>84.616</v>
      </c>
      <c r="I40" s="57">
        <v>65.743</v>
      </c>
      <c r="J40" s="50"/>
      <c r="K40" s="53">
        <f>I40+J40</f>
        <v>65.743</v>
      </c>
      <c r="L40" s="6">
        <v>70</v>
      </c>
      <c r="M40" s="58">
        <f>H40*0.3+K40*0.6+L40*0.1</f>
        <v>71.8306</v>
      </c>
      <c r="N40" s="6">
        <v>0</v>
      </c>
      <c r="O40" s="50">
        <v>0</v>
      </c>
      <c r="P40" s="50">
        <v>0</v>
      </c>
      <c r="Q40" s="50">
        <v>0</v>
      </c>
      <c r="R40" s="62">
        <v>0</v>
      </c>
      <c r="S40" s="62">
        <v>0</v>
      </c>
      <c r="T40" s="50"/>
      <c r="U40" s="50"/>
      <c r="V40" s="63">
        <v>4.45</v>
      </c>
      <c r="W40" s="64">
        <v>4.45</v>
      </c>
      <c r="X40" s="62">
        <v>4.45</v>
      </c>
      <c r="Y40" s="66">
        <v>3.15</v>
      </c>
      <c r="Z40" s="67"/>
      <c r="AA40" s="62">
        <f>Y40+Z40</f>
        <v>3.15</v>
      </c>
      <c r="AB40" s="63">
        <v>3.16</v>
      </c>
      <c r="AC40" s="59"/>
      <c r="AD40" s="68">
        <f>AB40+AC40</f>
        <v>3.16</v>
      </c>
      <c r="AE40" s="58">
        <f>S40+X40+AA40+AD40</f>
        <v>10.76</v>
      </c>
      <c r="AF40" s="65">
        <f>M40+AE40</f>
        <v>82.5906</v>
      </c>
      <c r="AG40" s="81">
        <v>39</v>
      </c>
      <c r="AH40" s="79">
        <v>44</v>
      </c>
      <c r="AI40" s="74"/>
      <c r="AJ40" s="76"/>
      <c r="AK40" s="76"/>
      <c r="AL40" s="76"/>
      <c r="AM40" s="76"/>
      <c r="AN40" s="76"/>
    </row>
    <row r="41" ht="14.4" customHeight="1" spans="1:40">
      <c r="A41" s="49" t="s">
        <v>113</v>
      </c>
      <c r="B41" s="6" t="s">
        <v>114</v>
      </c>
      <c r="C41" s="14">
        <v>63.352</v>
      </c>
      <c r="D41" s="14">
        <v>13</v>
      </c>
      <c r="E41" s="14">
        <v>8.918</v>
      </c>
      <c r="F41" s="50"/>
      <c r="G41" s="50"/>
      <c r="H41" s="53">
        <f>C41+D41+E41+F41+G41</f>
        <v>85.27</v>
      </c>
      <c r="I41" s="57">
        <v>74.974</v>
      </c>
      <c r="J41" s="50">
        <v>0.75</v>
      </c>
      <c r="K41" s="53">
        <f>I41+J41</f>
        <v>75.724</v>
      </c>
      <c r="L41" s="6">
        <v>82.5</v>
      </c>
      <c r="M41" s="58">
        <f>H41*0.3+K41*0.6+L41*0.1</f>
        <v>79.2654</v>
      </c>
      <c r="N41" s="6">
        <v>0</v>
      </c>
      <c r="O41" s="50">
        <v>0</v>
      </c>
      <c r="P41" s="50">
        <v>0</v>
      </c>
      <c r="Q41" s="50">
        <v>0</v>
      </c>
      <c r="R41" s="62">
        <v>0</v>
      </c>
      <c r="S41" s="62">
        <v>0</v>
      </c>
      <c r="T41" s="50"/>
      <c r="U41" s="50"/>
      <c r="V41" s="63">
        <v>0</v>
      </c>
      <c r="W41" s="64">
        <v>0</v>
      </c>
      <c r="X41" s="62">
        <v>0</v>
      </c>
      <c r="Y41" s="66">
        <v>0</v>
      </c>
      <c r="Z41" s="67"/>
      <c r="AA41" s="62">
        <f>Y41+Z41</f>
        <v>0</v>
      </c>
      <c r="AB41" s="63">
        <v>3.12</v>
      </c>
      <c r="AC41" s="59"/>
      <c r="AD41" s="68">
        <f>AB41+AC41</f>
        <v>3.12</v>
      </c>
      <c r="AE41" s="58">
        <f>S41+X41+AA41+AD41</f>
        <v>3.12</v>
      </c>
      <c r="AF41" s="65">
        <f>M41+AE41</f>
        <v>82.3854</v>
      </c>
      <c r="AG41" s="81">
        <v>40</v>
      </c>
      <c r="AH41" s="79">
        <v>19</v>
      </c>
      <c r="AI41" s="74"/>
      <c r="AJ41" s="76"/>
      <c r="AK41" s="76"/>
      <c r="AL41" s="76"/>
      <c r="AM41" s="76"/>
      <c r="AN41" s="76"/>
    </row>
    <row r="42" ht="14.4" customHeight="1" spans="1:40">
      <c r="A42" s="49" t="s">
        <v>115</v>
      </c>
      <c r="B42" s="6" t="s">
        <v>116</v>
      </c>
      <c r="C42" s="14">
        <v>63.767</v>
      </c>
      <c r="D42" s="14">
        <v>14</v>
      </c>
      <c r="E42" s="14">
        <v>7.95</v>
      </c>
      <c r="F42" s="50"/>
      <c r="G42" s="50"/>
      <c r="H42" s="53">
        <f>C42+D42+E42+F42+G42</f>
        <v>85.717</v>
      </c>
      <c r="I42" s="57">
        <v>68.931</v>
      </c>
      <c r="J42" s="50"/>
      <c r="K42" s="53">
        <f>I42+J42</f>
        <v>68.931</v>
      </c>
      <c r="L42" s="6">
        <v>78.5</v>
      </c>
      <c r="M42" s="58">
        <f>H42*0.3+K42*0.6+L42*0.1</f>
        <v>74.9237</v>
      </c>
      <c r="N42" s="6">
        <v>0</v>
      </c>
      <c r="O42" s="50">
        <v>0</v>
      </c>
      <c r="P42" s="50">
        <v>0</v>
      </c>
      <c r="Q42" s="50">
        <v>0</v>
      </c>
      <c r="R42" s="62">
        <v>0</v>
      </c>
      <c r="S42" s="62">
        <v>0</v>
      </c>
      <c r="T42" s="50"/>
      <c r="U42" s="50"/>
      <c r="V42" s="63">
        <v>0</v>
      </c>
      <c r="W42" s="64">
        <v>0</v>
      </c>
      <c r="X42" s="62">
        <v>0</v>
      </c>
      <c r="Y42" s="66">
        <v>2.65</v>
      </c>
      <c r="Z42" s="67"/>
      <c r="AA42" s="62">
        <f>Y42+Z42</f>
        <v>2.65</v>
      </c>
      <c r="AB42" s="63">
        <v>4</v>
      </c>
      <c r="AC42" s="59"/>
      <c r="AD42" s="68">
        <f>AB42+AC42</f>
        <v>4</v>
      </c>
      <c r="AE42" s="58">
        <f>S42+X42+AA42+AD42</f>
        <v>6.65</v>
      </c>
      <c r="AF42" s="65">
        <f>M42+AE42</f>
        <v>81.5737</v>
      </c>
      <c r="AG42" s="81">
        <v>41</v>
      </c>
      <c r="AH42" s="79">
        <v>37</v>
      </c>
      <c r="AI42" s="74"/>
      <c r="AJ42" s="76"/>
      <c r="AK42" s="76"/>
      <c r="AL42" s="76"/>
      <c r="AM42" s="76"/>
      <c r="AN42" s="76"/>
    </row>
    <row r="43" ht="14.4" customHeight="1" spans="1:40">
      <c r="A43" s="49" t="s">
        <v>117</v>
      </c>
      <c r="B43" s="6" t="s">
        <v>118</v>
      </c>
      <c r="C43" s="14">
        <v>63.048</v>
      </c>
      <c r="D43" s="14">
        <v>13</v>
      </c>
      <c r="E43" s="14">
        <v>8.53</v>
      </c>
      <c r="F43" s="50"/>
      <c r="G43" s="50"/>
      <c r="H43" s="53">
        <f>C43+D43+E43+F43+G43</f>
        <v>84.578</v>
      </c>
      <c r="I43" s="57">
        <v>64.744</v>
      </c>
      <c r="J43" s="50">
        <v>0.5</v>
      </c>
      <c r="K43" s="53">
        <f>I43+J43</f>
        <v>65.244</v>
      </c>
      <c r="L43" s="6">
        <v>81</v>
      </c>
      <c r="M43" s="58">
        <f>H43*0.3+K43*0.6+L43*0.1</f>
        <v>72.6198</v>
      </c>
      <c r="N43" s="6">
        <v>0</v>
      </c>
      <c r="O43" s="50">
        <v>0</v>
      </c>
      <c r="P43" s="50">
        <v>0</v>
      </c>
      <c r="Q43" s="50">
        <v>0</v>
      </c>
      <c r="R43" s="62">
        <v>0</v>
      </c>
      <c r="S43" s="62">
        <v>0</v>
      </c>
      <c r="T43" s="50"/>
      <c r="U43" s="50"/>
      <c r="V43" s="63">
        <v>2.8</v>
      </c>
      <c r="W43" s="64">
        <v>2.8</v>
      </c>
      <c r="X43" s="62">
        <v>2.8</v>
      </c>
      <c r="Y43" s="66">
        <v>2.65</v>
      </c>
      <c r="Z43" s="67"/>
      <c r="AA43" s="62">
        <f>Y43+Z43</f>
        <v>2.65</v>
      </c>
      <c r="AB43" s="63">
        <v>3.42</v>
      </c>
      <c r="AC43" s="59"/>
      <c r="AD43" s="68">
        <f>AB43+AC43</f>
        <v>3.42</v>
      </c>
      <c r="AE43" s="58">
        <f>S43+X43+AA43+AD43</f>
        <v>8.87</v>
      </c>
      <c r="AF43" s="65">
        <f>M43+AE43</f>
        <v>81.4898</v>
      </c>
      <c r="AG43" s="81">
        <v>42</v>
      </c>
      <c r="AH43" s="79">
        <v>46</v>
      </c>
      <c r="AI43" s="74"/>
      <c r="AJ43" s="76"/>
      <c r="AK43" s="76"/>
      <c r="AL43" s="76"/>
      <c r="AM43" s="76"/>
      <c r="AN43" s="76"/>
    </row>
    <row r="44" ht="14.4" customHeight="1" spans="1:40">
      <c r="A44" s="49" t="s">
        <v>119</v>
      </c>
      <c r="B44" s="6" t="s">
        <v>120</v>
      </c>
      <c r="C44" s="14">
        <v>63.524</v>
      </c>
      <c r="D44" s="14">
        <v>13</v>
      </c>
      <c r="E44" s="14">
        <v>8.758</v>
      </c>
      <c r="F44" s="50"/>
      <c r="G44" s="50"/>
      <c r="H44" s="53">
        <f>C44+D44+E44+F44+G44</f>
        <v>85.282</v>
      </c>
      <c r="I44" s="57">
        <v>72.628</v>
      </c>
      <c r="J44" s="50"/>
      <c r="K44" s="53">
        <f>I44+J44</f>
        <v>72.628</v>
      </c>
      <c r="L44" s="6">
        <v>83.5</v>
      </c>
      <c r="M44" s="58">
        <f>H44*0.3+K44*0.6+L44*0.1</f>
        <v>77.5114</v>
      </c>
      <c r="N44" s="6">
        <v>0</v>
      </c>
      <c r="O44" s="50">
        <v>0</v>
      </c>
      <c r="P44" s="50">
        <v>0</v>
      </c>
      <c r="Q44" s="50">
        <v>0</v>
      </c>
      <c r="R44" s="62">
        <v>0</v>
      </c>
      <c r="S44" s="62">
        <v>0</v>
      </c>
      <c r="T44" s="50"/>
      <c r="U44" s="50"/>
      <c r="V44" s="63">
        <v>0</v>
      </c>
      <c r="W44" s="64">
        <v>0</v>
      </c>
      <c r="X44" s="62">
        <v>0</v>
      </c>
      <c r="Y44" s="66">
        <v>0</v>
      </c>
      <c r="Z44" s="67"/>
      <c r="AA44" s="62">
        <f>Y44+Z44</f>
        <v>0</v>
      </c>
      <c r="AB44" s="63">
        <v>3.32</v>
      </c>
      <c r="AC44" s="59"/>
      <c r="AD44" s="68">
        <f>AB44+AC44</f>
        <v>3.32</v>
      </c>
      <c r="AE44" s="58">
        <f>S44+X44+AA44+AD44</f>
        <v>3.32</v>
      </c>
      <c r="AF44" s="65">
        <f>M44+AE44</f>
        <v>80.8314</v>
      </c>
      <c r="AG44" s="81">
        <v>43</v>
      </c>
      <c r="AH44" s="79">
        <v>29</v>
      </c>
      <c r="AI44" s="74"/>
      <c r="AJ44" s="76"/>
      <c r="AK44" s="76"/>
      <c r="AL44" s="76"/>
      <c r="AM44" s="76"/>
      <c r="AN44" s="76"/>
    </row>
    <row r="45" ht="14.4" customHeight="1" spans="1:40">
      <c r="A45" s="49" t="s">
        <v>121</v>
      </c>
      <c r="B45" s="6" t="s">
        <v>122</v>
      </c>
      <c r="C45" s="52">
        <v>63.411</v>
      </c>
      <c r="D45" s="14">
        <v>14</v>
      </c>
      <c r="E45" s="14">
        <v>9.304</v>
      </c>
      <c r="F45" s="50">
        <v>0.5</v>
      </c>
      <c r="G45" s="50"/>
      <c r="H45" s="53">
        <f>C45+D45+E45+F45+G45</f>
        <v>87.215</v>
      </c>
      <c r="I45" s="57">
        <v>65.887</v>
      </c>
      <c r="J45" s="50"/>
      <c r="K45" s="53">
        <f>I45+J45</f>
        <v>65.887</v>
      </c>
      <c r="L45" s="6">
        <v>81.5</v>
      </c>
      <c r="M45" s="58">
        <f>H45*0.3+K45*0.6+L45*0.1</f>
        <v>73.8467</v>
      </c>
      <c r="N45" s="9">
        <v>0</v>
      </c>
      <c r="O45" s="59">
        <v>0.3</v>
      </c>
      <c r="P45" s="50">
        <v>0</v>
      </c>
      <c r="Q45" s="50">
        <v>0</v>
      </c>
      <c r="R45" s="62">
        <v>0.3</v>
      </c>
      <c r="S45" s="62">
        <v>0.3</v>
      </c>
      <c r="T45" s="50"/>
      <c r="U45" s="50"/>
      <c r="V45" s="63">
        <v>0</v>
      </c>
      <c r="W45" s="64">
        <v>0</v>
      </c>
      <c r="X45" s="62">
        <v>0</v>
      </c>
      <c r="Y45" s="66">
        <v>2.1</v>
      </c>
      <c r="Z45" s="67"/>
      <c r="AA45" s="62">
        <f>Y45+Z45</f>
        <v>2.1</v>
      </c>
      <c r="AB45" s="63">
        <v>3.78</v>
      </c>
      <c r="AC45" s="59">
        <v>0.75</v>
      </c>
      <c r="AD45" s="68">
        <f>AB45+AC45</f>
        <v>4.53</v>
      </c>
      <c r="AE45" s="58">
        <f>S45+X45+AA45+AD45</f>
        <v>6.93</v>
      </c>
      <c r="AF45" s="65">
        <f>M45+AE45</f>
        <v>80.7767</v>
      </c>
      <c r="AG45" s="81">
        <v>44</v>
      </c>
      <c r="AH45" s="79">
        <v>42</v>
      </c>
      <c r="AI45" s="74"/>
      <c r="AJ45" s="76"/>
      <c r="AK45" s="76"/>
      <c r="AL45" s="76"/>
      <c r="AM45" s="76"/>
      <c r="AN45" s="76"/>
    </row>
    <row r="46" ht="14.4" customHeight="1" spans="1:40">
      <c r="A46" s="49" t="s">
        <v>123</v>
      </c>
      <c r="B46" s="6" t="s">
        <v>124</v>
      </c>
      <c r="C46" s="52">
        <v>63.284</v>
      </c>
      <c r="D46" s="14">
        <v>14</v>
      </c>
      <c r="E46" s="14">
        <v>8.653</v>
      </c>
      <c r="F46" s="50"/>
      <c r="G46" s="50"/>
      <c r="H46" s="53">
        <f>C46+D46+E46+F46+G46</f>
        <v>85.937</v>
      </c>
      <c r="I46" s="57">
        <v>68.603</v>
      </c>
      <c r="J46" s="50"/>
      <c r="K46" s="53">
        <f>I46+J46</f>
        <v>68.603</v>
      </c>
      <c r="L46" s="6">
        <v>74</v>
      </c>
      <c r="M46" s="58">
        <f>H46*0.3+K46*0.6+L46*0.1</f>
        <v>74.3429</v>
      </c>
      <c r="N46" s="6">
        <v>0</v>
      </c>
      <c r="O46" s="50">
        <v>0</v>
      </c>
      <c r="P46" s="50">
        <v>0</v>
      </c>
      <c r="Q46" s="50">
        <v>0</v>
      </c>
      <c r="R46" s="62">
        <v>0</v>
      </c>
      <c r="S46" s="62">
        <v>0</v>
      </c>
      <c r="T46" s="50"/>
      <c r="U46" s="50"/>
      <c r="V46" s="63">
        <v>0</v>
      </c>
      <c r="W46" s="64">
        <v>0</v>
      </c>
      <c r="X46" s="62">
        <v>0</v>
      </c>
      <c r="Y46" s="66">
        <v>2.4</v>
      </c>
      <c r="Z46" s="67"/>
      <c r="AA46" s="62">
        <f>Y46+Z46</f>
        <v>2.4</v>
      </c>
      <c r="AB46" s="63">
        <v>3.96</v>
      </c>
      <c r="AC46" s="59"/>
      <c r="AD46" s="68">
        <f>AB46+AC46</f>
        <v>3.96</v>
      </c>
      <c r="AE46" s="58">
        <f>S46+X46+AA46+AD46</f>
        <v>6.36</v>
      </c>
      <c r="AF46" s="65">
        <f>M46+AE46</f>
        <v>80.7029</v>
      </c>
      <c r="AG46" s="81">
        <v>45</v>
      </c>
      <c r="AH46" s="79">
        <v>39</v>
      </c>
      <c r="AI46" s="74"/>
      <c r="AJ46" s="76"/>
      <c r="AK46" s="76"/>
      <c r="AL46" s="76"/>
      <c r="AM46" s="76"/>
      <c r="AN46" s="76"/>
    </row>
    <row r="47" ht="14.4" customHeight="1" spans="1:40">
      <c r="A47" s="49" t="s">
        <v>125</v>
      </c>
      <c r="B47" s="6" t="s">
        <v>126</v>
      </c>
      <c r="C47" s="52">
        <v>63.211</v>
      </c>
      <c r="D47" s="14">
        <v>14</v>
      </c>
      <c r="E47" s="14">
        <v>8.653</v>
      </c>
      <c r="F47" s="50"/>
      <c r="G47" s="50"/>
      <c r="H47" s="53">
        <f>C47+D47+E47+F47+G47</f>
        <v>85.864</v>
      </c>
      <c r="I47" s="57">
        <v>64.513</v>
      </c>
      <c r="J47" s="50"/>
      <c r="K47" s="53">
        <f>I47+J47</f>
        <v>64.513</v>
      </c>
      <c r="L47" s="6">
        <v>85</v>
      </c>
      <c r="M47" s="58">
        <f>H47*0.3+K47*0.6+L47*0.1</f>
        <v>72.967</v>
      </c>
      <c r="N47" s="6">
        <v>0</v>
      </c>
      <c r="O47" s="50">
        <v>0</v>
      </c>
      <c r="P47" s="50">
        <v>0</v>
      </c>
      <c r="Q47" s="50">
        <v>0</v>
      </c>
      <c r="R47" s="62">
        <v>0</v>
      </c>
      <c r="S47" s="62">
        <v>0</v>
      </c>
      <c r="T47" s="50"/>
      <c r="U47" s="50"/>
      <c r="V47" s="63">
        <v>0</v>
      </c>
      <c r="W47" s="64">
        <v>0</v>
      </c>
      <c r="X47" s="62">
        <v>0</v>
      </c>
      <c r="Y47" s="66">
        <v>2.6</v>
      </c>
      <c r="Z47" s="67"/>
      <c r="AA47" s="62">
        <f>Y47+Z47</f>
        <v>2.6</v>
      </c>
      <c r="AB47" s="63">
        <v>2.64</v>
      </c>
      <c r="AC47" s="59"/>
      <c r="AD47" s="68">
        <f>AB47+AC47</f>
        <v>2.64</v>
      </c>
      <c r="AE47" s="58">
        <f>S47+X47+AA47+AD47</f>
        <v>5.24</v>
      </c>
      <c r="AF47" s="65">
        <f>M47+AE47</f>
        <v>78.207</v>
      </c>
      <c r="AG47" s="81">
        <v>46</v>
      </c>
      <c r="AH47" s="79">
        <v>49</v>
      </c>
      <c r="AI47" s="74"/>
      <c r="AJ47" s="76"/>
      <c r="AK47" s="76"/>
      <c r="AL47" s="76"/>
      <c r="AM47" s="76"/>
      <c r="AN47" s="76"/>
    </row>
    <row r="48" ht="14.4" customHeight="1" spans="1:40">
      <c r="A48" s="49" t="s">
        <v>127</v>
      </c>
      <c r="B48" s="6" t="s">
        <v>128</v>
      </c>
      <c r="C48" s="52">
        <v>63.221</v>
      </c>
      <c r="D48" s="14">
        <v>14</v>
      </c>
      <c r="E48" s="14">
        <v>8.665</v>
      </c>
      <c r="F48" s="50"/>
      <c r="G48" s="50"/>
      <c r="H48" s="53">
        <f>C48+D48+E48+F48+G48</f>
        <v>85.886</v>
      </c>
      <c r="I48" s="57">
        <v>58.732</v>
      </c>
      <c r="J48" s="50"/>
      <c r="K48" s="53">
        <f>I48+J48</f>
        <v>58.732</v>
      </c>
      <c r="L48" s="6">
        <v>61</v>
      </c>
      <c r="M48" s="58">
        <f>H48*0.3+K48*0.6+L48*0.1</f>
        <v>67.105</v>
      </c>
      <c r="N48" s="6">
        <v>0</v>
      </c>
      <c r="O48" s="50">
        <v>0</v>
      </c>
      <c r="P48" s="50">
        <v>0</v>
      </c>
      <c r="Q48" s="50">
        <v>0</v>
      </c>
      <c r="R48" s="62">
        <v>0</v>
      </c>
      <c r="S48" s="62">
        <v>0</v>
      </c>
      <c r="T48" s="50"/>
      <c r="U48" s="50"/>
      <c r="V48" s="63">
        <v>5.1</v>
      </c>
      <c r="W48" s="64">
        <v>5.1</v>
      </c>
      <c r="X48" s="62">
        <v>5.1</v>
      </c>
      <c r="Y48" s="66">
        <v>2.6</v>
      </c>
      <c r="Z48" s="67"/>
      <c r="AA48" s="62">
        <f>Y48+Z48</f>
        <v>2.6</v>
      </c>
      <c r="AB48" s="63">
        <v>3.08</v>
      </c>
      <c r="AC48" s="59"/>
      <c r="AD48" s="68">
        <f>AB48+AC48</f>
        <v>3.08</v>
      </c>
      <c r="AE48" s="58">
        <f>S48+X48+AA48+AD48</f>
        <v>10.78</v>
      </c>
      <c r="AF48" s="65">
        <f>M48+AE48</f>
        <v>77.885</v>
      </c>
      <c r="AG48" s="81">
        <v>47</v>
      </c>
      <c r="AH48" s="79">
        <v>54</v>
      </c>
      <c r="AI48" s="74"/>
      <c r="AJ48" s="76"/>
      <c r="AK48" s="76"/>
      <c r="AL48" s="76"/>
      <c r="AM48" s="76"/>
      <c r="AN48" s="76"/>
    </row>
    <row r="49" ht="14.4" customHeight="1" spans="1:40">
      <c r="A49" s="49" t="s">
        <v>129</v>
      </c>
      <c r="B49" s="6" t="s">
        <v>130</v>
      </c>
      <c r="C49" s="14">
        <v>63.5</v>
      </c>
      <c r="D49" s="14">
        <v>14</v>
      </c>
      <c r="E49" s="14">
        <v>8.918</v>
      </c>
      <c r="F49" s="50"/>
      <c r="G49" s="50"/>
      <c r="H49" s="53">
        <f>C49+D49+E49+F49+G49</f>
        <v>86.418</v>
      </c>
      <c r="I49" s="57">
        <v>69.472</v>
      </c>
      <c r="J49" s="50"/>
      <c r="K49" s="53">
        <f>I49+J49</f>
        <v>69.472</v>
      </c>
      <c r="L49" s="6">
        <v>73.5</v>
      </c>
      <c r="M49" s="58">
        <f>H49*0.3+K49*0.6+L49*0.1</f>
        <v>74.9586</v>
      </c>
      <c r="N49" s="6">
        <v>0</v>
      </c>
      <c r="O49" s="50">
        <v>0</v>
      </c>
      <c r="P49" s="50">
        <v>0</v>
      </c>
      <c r="Q49" s="50">
        <v>0</v>
      </c>
      <c r="R49" s="62">
        <v>0</v>
      </c>
      <c r="S49" s="62">
        <v>0</v>
      </c>
      <c r="T49" s="50"/>
      <c r="U49" s="50"/>
      <c r="V49" s="63">
        <v>0</v>
      </c>
      <c r="W49" s="64">
        <v>0</v>
      </c>
      <c r="X49" s="62">
        <v>0</v>
      </c>
      <c r="Y49" s="66">
        <v>0</v>
      </c>
      <c r="Z49" s="67"/>
      <c r="AA49" s="62">
        <f>Y49+Z49</f>
        <v>0</v>
      </c>
      <c r="AB49" s="63">
        <v>2</v>
      </c>
      <c r="AC49" s="59"/>
      <c r="AD49" s="68">
        <f>AB49+AC49</f>
        <v>2</v>
      </c>
      <c r="AE49" s="58">
        <f>S49+X49+AA49+AD49</f>
        <v>2</v>
      </c>
      <c r="AF49" s="65">
        <f>M49+AE49</f>
        <v>76.9586</v>
      </c>
      <c r="AG49" s="81">
        <v>48</v>
      </c>
      <c r="AH49" s="79">
        <v>34</v>
      </c>
      <c r="AI49" s="74"/>
      <c r="AJ49" s="76"/>
      <c r="AK49" s="76"/>
      <c r="AL49" s="76"/>
      <c r="AM49" s="76"/>
      <c r="AN49" s="76"/>
    </row>
    <row r="50" ht="14.4" customHeight="1" spans="1:40">
      <c r="A50" s="49" t="s">
        <v>131</v>
      </c>
      <c r="B50" s="6" t="s">
        <v>132</v>
      </c>
      <c r="C50" s="52">
        <v>63.389</v>
      </c>
      <c r="D50" s="14">
        <v>14</v>
      </c>
      <c r="E50" s="14">
        <v>8.365</v>
      </c>
      <c r="F50" s="50"/>
      <c r="G50" s="50"/>
      <c r="H50" s="53">
        <f>C50+D50+E50+F50+G50</f>
        <v>85.754</v>
      </c>
      <c r="I50" s="57">
        <v>65.806</v>
      </c>
      <c r="J50" s="50"/>
      <c r="K50" s="53">
        <f>I50+J50</f>
        <v>65.806</v>
      </c>
      <c r="L50" s="6">
        <v>78</v>
      </c>
      <c r="M50" s="58">
        <f>H50*0.3+K50*0.6+L50*0.1</f>
        <v>73.0098</v>
      </c>
      <c r="N50" s="6">
        <v>0</v>
      </c>
      <c r="O50" s="50">
        <v>0.3</v>
      </c>
      <c r="P50" s="50">
        <v>0</v>
      </c>
      <c r="Q50" s="50">
        <v>0</v>
      </c>
      <c r="R50" s="62">
        <v>0.3</v>
      </c>
      <c r="S50" s="62">
        <v>0.3</v>
      </c>
      <c r="T50" s="50"/>
      <c r="U50" s="50"/>
      <c r="V50" s="63">
        <v>0</v>
      </c>
      <c r="W50" s="64">
        <v>0</v>
      </c>
      <c r="X50" s="62">
        <v>0</v>
      </c>
      <c r="Y50" s="66">
        <v>0</v>
      </c>
      <c r="Z50" s="67"/>
      <c r="AA50" s="62">
        <f>Y50+Z50</f>
        <v>0</v>
      </c>
      <c r="AB50" s="63">
        <v>3.5</v>
      </c>
      <c r="AC50" s="59"/>
      <c r="AD50" s="68">
        <f>AB50+AC50</f>
        <v>3.5</v>
      </c>
      <c r="AE50" s="58">
        <f>S50+X50+AA50+AD50</f>
        <v>3.8</v>
      </c>
      <c r="AF50" s="65">
        <f>M50+AE50</f>
        <v>76.8098</v>
      </c>
      <c r="AG50" s="81">
        <v>49</v>
      </c>
      <c r="AH50" s="79">
        <v>43</v>
      </c>
      <c r="AI50" s="74"/>
      <c r="AJ50" s="76"/>
      <c r="AK50" s="76"/>
      <c r="AL50" s="76"/>
      <c r="AM50" s="76"/>
      <c r="AN50" s="76"/>
    </row>
    <row r="51" ht="14.4" customHeight="1" spans="1:40">
      <c r="A51" s="49" t="s">
        <v>133</v>
      </c>
      <c r="B51" s="6" t="s">
        <v>134</v>
      </c>
      <c r="C51" s="14">
        <v>63.086</v>
      </c>
      <c r="D51" s="14">
        <v>13</v>
      </c>
      <c r="E51" s="14">
        <v>8.965</v>
      </c>
      <c r="F51" s="50"/>
      <c r="G51" s="50"/>
      <c r="H51" s="53">
        <f>C51+D51+E51+F51+G51</f>
        <v>85.051</v>
      </c>
      <c r="I51" s="57">
        <v>65.508</v>
      </c>
      <c r="J51" s="50">
        <v>0.75</v>
      </c>
      <c r="K51" s="53">
        <f>I51+J51</f>
        <v>66.258</v>
      </c>
      <c r="L51" s="6">
        <v>73.5</v>
      </c>
      <c r="M51" s="58">
        <f>H51*0.3+K51*0.6+L51*0.1</f>
        <v>72.6201</v>
      </c>
      <c r="N51" s="6">
        <v>0</v>
      </c>
      <c r="O51" s="50">
        <v>0</v>
      </c>
      <c r="P51" s="50">
        <v>0</v>
      </c>
      <c r="Q51" s="50">
        <v>0</v>
      </c>
      <c r="R51" s="62">
        <v>0</v>
      </c>
      <c r="S51" s="62">
        <v>0</v>
      </c>
      <c r="T51" s="50"/>
      <c r="U51" s="50"/>
      <c r="V51" s="63">
        <v>0</v>
      </c>
      <c r="W51" s="64">
        <v>0</v>
      </c>
      <c r="X51" s="62">
        <v>0</v>
      </c>
      <c r="Y51" s="66">
        <v>0</v>
      </c>
      <c r="Z51" s="67"/>
      <c r="AA51" s="62">
        <f>Y51+Z51</f>
        <v>0</v>
      </c>
      <c r="AB51" s="63">
        <v>3.16</v>
      </c>
      <c r="AC51" s="59"/>
      <c r="AD51" s="68">
        <f>AB51+AC51</f>
        <v>3.16</v>
      </c>
      <c r="AE51" s="58">
        <f>S51+X51+AA51+AD51</f>
        <v>3.16</v>
      </c>
      <c r="AF51" s="65">
        <f>M51+AE51</f>
        <v>75.7801</v>
      </c>
      <c r="AG51" s="81">
        <v>50</v>
      </c>
      <c r="AH51" s="79">
        <v>40</v>
      </c>
      <c r="AI51" s="74"/>
      <c r="AJ51" s="76"/>
      <c r="AK51" s="76"/>
      <c r="AL51" s="76"/>
      <c r="AM51" s="76"/>
      <c r="AN51" s="76"/>
    </row>
    <row r="52" ht="14.4" customHeight="1" spans="1:40">
      <c r="A52" s="49" t="s">
        <v>135</v>
      </c>
      <c r="B52" s="6" t="s">
        <v>136</v>
      </c>
      <c r="C52" s="14">
        <v>63.433</v>
      </c>
      <c r="D52" s="14">
        <v>14</v>
      </c>
      <c r="E52" s="14">
        <v>8.758</v>
      </c>
      <c r="F52" s="50"/>
      <c r="G52" s="50"/>
      <c r="H52" s="53">
        <f>C52+D52+E52+F52+G52</f>
        <v>86.191</v>
      </c>
      <c r="I52" s="57">
        <v>64.708</v>
      </c>
      <c r="J52" s="50"/>
      <c r="K52" s="53">
        <f>I52+J52</f>
        <v>64.708</v>
      </c>
      <c r="L52" s="6">
        <v>79</v>
      </c>
      <c r="M52" s="58">
        <f>H52*0.3+K52*0.6+L52*0.1</f>
        <v>72.5821</v>
      </c>
      <c r="N52" s="6">
        <v>0</v>
      </c>
      <c r="O52" s="50">
        <v>0</v>
      </c>
      <c r="P52" s="50">
        <v>0</v>
      </c>
      <c r="Q52" s="50">
        <v>0</v>
      </c>
      <c r="R52" s="62">
        <v>0</v>
      </c>
      <c r="S52" s="62">
        <v>0</v>
      </c>
      <c r="T52" s="50"/>
      <c r="U52" s="50"/>
      <c r="V52" s="63">
        <v>0</v>
      </c>
      <c r="W52" s="64">
        <v>0</v>
      </c>
      <c r="X52" s="62">
        <v>0</v>
      </c>
      <c r="Y52" s="66">
        <v>0</v>
      </c>
      <c r="Z52" s="67"/>
      <c r="AA52" s="62">
        <f>Y52+Z52</f>
        <v>0</v>
      </c>
      <c r="AB52" s="63">
        <v>2.84</v>
      </c>
      <c r="AC52" s="59"/>
      <c r="AD52" s="68">
        <f>AB52+AC52</f>
        <v>2.84</v>
      </c>
      <c r="AE52" s="58">
        <f>S52+X52+AA52+AD52</f>
        <v>2.84</v>
      </c>
      <c r="AF52" s="65">
        <f>M52+AE52</f>
        <v>75.4221</v>
      </c>
      <c r="AG52" s="81">
        <v>51</v>
      </c>
      <c r="AH52" s="79">
        <v>48</v>
      </c>
      <c r="AI52" s="74"/>
      <c r="AJ52" s="76"/>
      <c r="AK52" s="76"/>
      <c r="AL52" s="76"/>
      <c r="AM52" s="76"/>
      <c r="AN52" s="76"/>
    </row>
    <row r="53" ht="14.4" customHeight="1" spans="1:40">
      <c r="A53" s="49" t="s">
        <v>137</v>
      </c>
      <c r="B53" s="6" t="s">
        <v>138</v>
      </c>
      <c r="C53" s="14">
        <v>62.838</v>
      </c>
      <c r="D53" s="14">
        <v>13</v>
      </c>
      <c r="E53" s="14">
        <v>8.456</v>
      </c>
      <c r="F53" s="50"/>
      <c r="G53" s="50"/>
      <c r="H53" s="53">
        <f>C53+D53+E53+F53+G53</f>
        <v>84.294</v>
      </c>
      <c r="I53" s="57">
        <v>61.183</v>
      </c>
      <c r="J53" s="50"/>
      <c r="K53" s="53">
        <f>I53+J53</f>
        <v>61.183</v>
      </c>
      <c r="L53" s="6">
        <v>63</v>
      </c>
      <c r="M53" s="58">
        <f>H53*0.3+K53*0.6+L53*0.1</f>
        <v>68.298</v>
      </c>
      <c r="N53" s="6">
        <v>0</v>
      </c>
      <c r="O53" s="50">
        <v>0</v>
      </c>
      <c r="P53" s="50">
        <v>0</v>
      </c>
      <c r="Q53" s="50">
        <v>0</v>
      </c>
      <c r="R53" s="62">
        <v>0</v>
      </c>
      <c r="S53" s="62">
        <v>0</v>
      </c>
      <c r="T53" s="50"/>
      <c r="U53" s="50"/>
      <c r="V53" s="63">
        <v>4.35</v>
      </c>
      <c r="W53" s="64">
        <v>4.35</v>
      </c>
      <c r="X53" s="62">
        <v>4.35</v>
      </c>
      <c r="Y53" s="66">
        <v>0</v>
      </c>
      <c r="Z53" s="67"/>
      <c r="AA53" s="62">
        <f>Y53+Z53</f>
        <v>0</v>
      </c>
      <c r="AB53" s="63">
        <v>1.56</v>
      </c>
      <c r="AC53" s="59"/>
      <c r="AD53" s="68">
        <f>AB53+AC53</f>
        <v>1.56</v>
      </c>
      <c r="AE53" s="58">
        <f>S53+X53+AA53+AD53</f>
        <v>5.91</v>
      </c>
      <c r="AF53" s="65">
        <f>M53+AE53</f>
        <v>74.208</v>
      </c>
      <c r="AG53" s="81">
        <v>52</v>
      </c>
      <c r="AH53" s="79">
        <v>53</v>
      </c>
      <c r="AI53" s="74"/>
      <c r="AJ53" s="76"/>
      <c r="AK53" s="76"/>
      <c r="AL53" s="76"/>
      <c r="AM53" s="76"/>
      <c r="AN53" s="76"/>
    </row>
    <row r="54" ht="14.4" customHeight="1" spans="1:40">
      <c r="A54" s="49" t="s">
        <v>139</v>
      </c>
      <c r="B54" s="6" t="s">
        <v>140</v>
      </c>
      <c r="C54" s="52">
        <v>63.832</v>
      </c>
      <c r="D54" s="14">
        <v>14</v>
      </c>
      <c r="E54" s="14">
        <v>8.365</v>
      </c>
      <c r="F54" s="50"/>
      <c r="G54" s="50"/>
      <c r="H54" s="53">
        <f>C54+D54+E54+F54+G54</f>
        <v>86.197</v>
      </c>
      <c r="I54" s="54">
        <v>65.09</v>
      </c>
      <c r="J54" s="50"/>
      <c r="K54" s="53">
        <f>I54+J54</f>
        <v>65.09</v>
      </c>
      <c r="L54" s="6">
        <v>32.5</v>
      </c>
      <c r="M54" s="58">
        <f>H54*0.3+K54*0.6+L54*0.1</f>
        <v>68.1631</v>
      </c>
      <c r="N54" s="6">
        <v>0</v>
      </c>
      <c r="O54" s="50">
        <v>0</v>
      </c>
      <c r="P54" s="50">
        <v>0</v>
      </c>
      <c r="Q54" s="50">
        <v>0</v>
      </c>
      <c r="R54" s="62">
        <v>0</v>
      </c>
      <c r="S54" s="62">
        <v>0</v>
      </c>
      <c r="T54" s="50"/>
      <c r="U54" s="50"/>
      <c r="V54" s="63">
        <v>0</v>
      </c>
      <c r="W54" s="64">
        <v>0</v>
      </c>
      <c r="X54" s="62">
        <v>0</v>
      </c>
      <c r="Y54" s="66">
        <v>2.1</v>
      </c>
      <c r="Z54" s="67"/>
      <c r="AA54" s="62">
        <f>Y54+Z54</f>
        <v>2.1</v>
      </c>
      <c r="AB54" s="63">
        <v>2.2</v>
      </c>
      <c r="AC54" s="59"/>
      <c r="AD54" s="68">
        <f>AB54+AC54</f>
        <v>2.2</v>
      </c>
      <c r="AE54" s="58">
        <f>S54+X54+AA54+AD54</f>
        <v>4.3</v>
      </c>
      <c r="AF54" s="65">
        <f>M54+AE54</f>
        <v>72.4631</v>
      </c>
      <c r="AG54" s="81">
        <v>53</v>
      </c>
      <c r="AH54" s="79">
        <v>47</v>
      </c>
      <c r="AI54" s="74"/>
      <c r="AJ54" s="76"/>
      <c r="AK54" s="76"/>
      <c r="AL54" s="76"/>
      <c r="AM54" s="76"/>
      <c r="AN54" s="76"/>
    </row>
    <row r="55" ht="14.4" customHeight="1" spans="1:40">
      <c r="A55" s="49" t="s">
        <v>141</v>
      </c>
      <c r="B55" s="6" t="s">
        <v>142</v>
      </c>
      <c r="C55" s="52">
        <v>63.284</v>
      </c>
      <c r="D55" s="14">
        <v>14</v>
      </c>
      <c r="E55" s="14">
        <v>8.665</v>
      </c>
      <c r="F55" s="50"/>
      <c r="G55" s="50"/>
      <c r="H55" s="53">
        <f>C55+D55+E55+F55+G55</f>
        <v>85.949</v>
      </c>
      <c r="I55" s="57">
        <v>61.722</v>
      </c>
      <c r="J55" s="50"/>
      <c r="K55" s="53">
        <f>I55+J55</f>
        <v>61.722</v>
      </c>
      <c r="L55" s="6">
        <v>68.5</v>
      </c>
      <c r="M55" s="58">
        <f>H55*0.3+K55*0.6+L55*0.1</f>
        <v>69.6679</v>
      </c>
      <c r="N55" s="6">
        <v>0</v>
      </c>
      <c r="O55" s="50">
        <v>0</v>
      </c>
      <c r="P55" s="50">
        <v>0</v>
      </c>
      <c r="Q55" s="50">
        <v>0</v>
      </c>
      <c r="R55" s="62">
        <v>0</v>
      </c>
      <c r="S55" s="62">
        <v>0</v>
      </c>
      <c r="T55" s="50"/>
      <c r="U55" s="50"/>
      <c r="V55" s="63">
        <v>0</v>
      </c>
      <c r="W55" s="64">
        <v>0</v>
      </c>
      <c r="X55" s="62">
        <v>0</v>
      </c>
      <c r="Y55" s="66">
        <v>1.6</v>
      </c>
      <c r="Z55" s="67"/>
      <c r="AA55" s="62">
        <f>Y55+Z55</f>
        <v>1.6</v>
      </c>
      <c r="AB55" s="63">
        <v>1.08</v>
      </c>
      <c r="AC55" s="59"/>
      <c r="AD55" s="68">
        <f>AB55+AC55</f>
        <v>1.08</v>
      </c>
      <c r="AE55" s="58">
        <f>S55+X55+AA55+AD55</f>
        <v>2.68</v>
      </c>
      <c r="AF55" s="65">
        <f>M55+AE55</f>
        <v>72.3479</v>
      </c>
      <c r="AG55" s="81">
        <v>54</v>
      </c>
      <c r="AH55" s="79">
        <v>51</v>
      </c>
      <c r="AI55" s="74"/>
      <c r="AJ55" s="76"/>
      <c r="AK55" s="76"/>
      <c r="AL55" s="76"/>
      <c r="AM55" s="76"/>
      <c r="AN55" s="76"/>
    </row>
    <row r="56" ht="14.4" customHeight="1" spans="1:40">
      <c r="A56" s="49" t="s">
        <v>143</v>
      </c>
      <c r="B56" s="6" t="s">
        <v>144</v>
      </c>
      <c r="C56" s="14">
        <v>63.067</v>
      </c>
      <c r="D56" s="14">
        <v>14</v>
      </c>
      <c r="E56" s="14">
        <v>8.456</v>
      </c>
      <c r="F56" s="50"/>
      <c r="G56" s="50"/>
      <c r="H56" s="53">
        <f>C56+D56+E56+F56+G56</f>
        <v>85.523</v>
      </c>
      <c r="I56" s="57">
        <v>56.564</v>
      </c>
      <c r="J56" s="50"/>
      <c r="K56" s="53">
        <f>I56+J56</f>
        <v>56.564</v>
      </c>
      <c r="L56" s="6">
        <v>73.5</v>
      </c>
      <c r="M56" s="58">
        <f>H56*0.3+K56*0.6+L56*0.1</f>
        <v>66.9453</v>
      </c>
      <c r="N56" s="6">
        <v>0</v>
      </c>
      <c r="O56" s="50">
        <v>0.3</v>
      </c>
      <c r="P56" s="50">
        <v>0</v>
      </c>
      <c r="Q56" s="50">
        <v>0</v>
      </c>
      <c r="R56" s="62">
        <v>0.3</v>
      </c>
      <c r="S56" s="62">
        <v>0.3</v>
      </c>
      <c r="T56" s="50"/>
      <c r="U56" s="50"/>
      <c r="V56" s="63">
        <v>0</v>
      </c>
      <c r="W56" s="64">
        <v>0</v>
      </c>
      <c r="X56" s="62">
        <v>0</v>
      </c>
      <c r="Y56" s="66">
        <v>0</v>
      </c>
      <c r="Z56" s="67"/>
      <c r="AA56" s="62">
        <f>Y56+Z56</f>
        <v>0</v>
      </c>
      <c r="AB56" s="63">
        <v>3.56</v>
      </c>
      <c r="AC56" s="59"/>
      <c r="AD56" s="68">
        <f>AB56+AC56</f>
        <v>3.56</v>
      </c>
      <c r="AE56" s="58">
        <f>S56+X56+AA56+AD56</f>
        <v>3.86</v>
      </c>
      <c r="AF56" s="65">
        <f>M56+AE56</f>
        <v>70.8053</v>
      </c>
      <c r="AG56" s="81">
        <v>55</v>
      </c>
      <c r="AH56" s="79">
        <v>55</v>
      </c>
      <c r="AI56" s="74"/>
      <c r="AJ56" s="76"/>
      <c r="AK56" s="76"/>
      <c r="AL56" s="76"/>
      <c r="AM56" s="76"/>
      <c r="AN56" s="76"/>
    </row>
  </sheetData>
  <sortState ref="A2:AH56">
    <sortCondition ref="AG9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1"/>
  <sheetViews>
    <sheetView tabSelected="1" workbookViewId="0">
      <pane xSplit="2" topLeftCell="R1" activePane="topRight" state="frozen"/>
      <selection/>
      <selection pane="topRight" activeCell="AM15" sqref="AM15"/>
    </sheetView>
  </sheetViews>
  <sheetFormatPr defaultColWidth="8.66666666666667" defaultRowHeight="14" customHeight="1"/>
  <cols>
    <col min="1" max="1" width="15.8333333333333" style="2" customWidth="1"/>
    <col min="4" max="4" width="12.3333333333333" style="2"/>
  </cols>
  <sheetData>
    <row r="1" s="1" customFormat="1" ht="126.3" customHeight="1" spans="1:37">
      <c r="A1" s="3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5" t="s">
        <v>7</v>
      </c>
      <c r="I1" s="4" t="s">
        <v>8</v>
      </c>
      <c r="J1" s="3" t="s">
        <v>9</v>
      </c>
      <c r="K1" s="5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19" t="s">
        <v>17</v>
      </c>
      <c r="S1" s="20" t="s">
        <v>18</v>
      </c>
      <c r="T1" s="3" t="s">
        <v>19</v>
      </c>
      <c r="U1" s="3" t="s">
        <v>20</v>
      </c>
      <c r="V1" s="3" t="s">
        <v>21</v>
      </c>
      <c r="W1" s="19" t="s">
        <v>22</v>
      </c>
      <c r="X1" s="20" t="s">
        <v>18</v>
      </c>
      <c r="Y1" s="3" t="s">
        <v>23</v>
      </c>
      <c r="Z1" s="3" t="s">
        <v>24</v>
      </c>
      <c r="AA1" s="19" t="s">
        <v>25</v>
      </c>
      <c r="AB1" s="3" t="s">
        <v>26</v>
      </c>
      <c r="AC1" s="3" t="s">
        <v>27</v>
      </c>
      <c r="AD1" s="19" t="s">
        <v>28</v>
      </c>
      <c r="AE1" s="13" t="s">
        <v>29</v>
      </c>
      <c r="AF1" s="24" t="s">
        <v>30</v>
      </c>
      <c r="AG1" s="3" t="s">
        <v>31</v>
      </c>
      <c r="AH1" s="3" t="s">
        <v>32</v>
      </c>
      <c r="AI1" s="29"/>
      <c r="AJ1" s="30"/>
      <c r="AK1" s="30"/>
    </row>
    <row r="2" ht="14.4" customHeight="1" spans="1:40">
      <c r="A2" s="6" t="s">
        <v>145</v>
      </c>
      <c r="B2" s="6" t="s">
        <v>146</v>
      </c>
      <c r="C2" s="7">
        <v>63.642</v>
      </c>
      <c r="D2" s="8">
        <v>14</v>
      </c>
      <c r="E2" s="8">
        <v>8.365</v>
      </c>
      <c r="F2" s="9">
        <v>0.5</v>
      </c>
      <c r="G2" s="10"/>
      <c r="H2" s="11">
        <f>C2+D2+E2+F2</f>
        <v>86.507</v>
      </c>
      <c r="I2" s="14">
        <v>78.835</v>
      </c>
      <c r="J2" s="10">
        <v>0.75</v>
      </c>
      <c r="K2" s="15">
        <f>I2+J2</f>
        <v>79.585</v>
      </c>
      <c r="L2" s="10">
        <v>81.5</v>
      </c>
      <c r="M2" s="13">
        <f>0.3*H2+0.6*K2+0.1*L2</f>
        <v>81.8531</v>
      </c>
      <c r="N2" s="10">
        <v>0</v>
      </c>
      <c r="O2" s="16">
        <v>6.1</v>
      </c>
      <c r="P2" s="10">
        <v>0</v>
      </c>
      <c r="Q2" s="10">
        <v>0</v>
      </c>
      <c r="R2" s="21">
        <v>6.1</v>
      </c>
      <c r="S2" s="21">
        <v>6.1</v>
      </c>
      <c r="T2" s="10"/>
      <c r="U2" s="10"/>
      <c r="V2" s="22">
        <v>9.85</v>
      </c>
      <c r="W2" s="21">
        <v>9.85</v>
      </c>
      <c r="X2" s="21">
        <v>9.85</v>
      </c>
      <c r="Y2" s="10">
        <v>3.45</v>
      </c>
      <c r="Z2" s="22"/>
      <c r="AA2" s="21">
        <f>Y2+Z2</f>
        <v>3.45</v>
      </c>
      <c r="AB2" s="16">
        <v>4</v>
      </c>
      <c r="AC2" s="16">
        <v>0.75</v>
      </c>
      <c r="AD2" s="25">
        <v>4.75</v>
      </c>
      <c r="AE2" s="26">
        <f>S2+X2+AA2+AD2</f>
        <v>24.15</v>
      </c>
      <c r="AF2" s="27">
        <f>M2+AE2</f>
        <v>106.0031</v>
      </c>
      <c r="AG2" s="31">
        <v>1</v>
      </c>
      <c r="AH2" s="10">
        <v>5</v>
      </c>
      <c r="AI2" s="32"/>
      <c r="AJ2" s="33"/>
      <c r="AK2" s="34" t="s">
        <v>35</v>
      </c>
      <c r="AL2" s="35"/>
      <c r="AM2" s="36"/>
      <c r="AN2" s="36"/>
    </row>
    <row r="3" ht="14.4" customHeight="1" spans="1:40">
      <c r="A3" s="6" t="s">
        <v>147</v>
      </c>
      <c r="B3" s="6" t="s">
        <v>148</v>
      </c>
      <c r="C3" s="7">
        <v>63.642</v>
      </c>
      <c r="D3" s="8">
        <v>14</v>
      </c>
      <c r="E3" s="8">
        <v>8.638</v>
      </c>
      <c r="F3" s="9"/>
      <c r="G3" s="10"/>
      <c r="H3" s="11">
        <f>C3+D3+E3+F3</f>
        <v>86.28</v>
      </c>
      <c r="I3" s="14">
        <v>87.042</v>
      </c>
      <c r="J3" s="17">
        <v>0.75</v>
      </c>
      <c r="K3" s="15">
        <f>I3+J3</f>
        <v>87.792</v>
      </c>
      <c r="L3" s="10">
        <v>78.5</v>
      </c>
      <c r="M3" s="13">
        <f>0.3*H3+0.6*K3+0.1*L3</f>
        <v>86.4092</v>
      </c>
      <c r="N3" s="10">
        <v>0</v>
      </c>
      <c r="O3" s="16">
        <v>6</v>
      </c>
      <c r="P3" s="10">
        <v>0</v>
      </c>
      <c r="Q3" s="10">
        <v>0</v>
      </c>
      <c r="R3" s="21">
        <v>6</v>
      </c>
      <c r="S3" s="21">
        <v>6</v>
      </c>
      <c r="T3" s="10"/>
      <c r="U3" s="10"/>
      <c r="V3" s="22">
        <v>6.2</v>
      </c>
      <c r="W3" s="21">
        <v>6.2</v>
      </c>
      <c r="X3" s="21">
        <v>6.2</v>
      </c>
      <c r="Y3" s="17">
        <v>2.95</v>
      </c>
      <c r="Z3" s="28"/>
      <c r="AA3" s="21">
        <f>Y3+Z3</f>
        <v>2.95</v>
      </c>
      <c r="AB3" s="16">
        <v>3.36</v>
      </c>
      <c r="AC3" s="16"/>
      <c r="AD3" s="25">
        <v>3.36</v>
      </c>
      <c r="AE3" s="26">
        <f>S3+X3+AA3+AD3</f>
        <v>18.51</v>
      </c>
      <c r="AF3" s="27">
        <f>M3+AE3</f>
        <v>104.9192</v>
      </c>
      <c r="AG3" s="31">
        <v>2</v>
      </c>
      <c r="AH3" s="31">
        <v>1</v>
      </c>
      <c r="AI3" s="32"/>
      <c r="AJ3" s="37"/>
      <c r="AK3" s="34" t="s">
        <v>38</v>
      </c>
      <c r="AL3" s="35"/>
      <c r="AM3" s="36"/>
      <c r="AN3" s="36"/>
    </row>
    <row r="4" ht="14.4" customHeight="1" spans="1:40">
      <c r="A4" s="6" t="s">
        <v>149</v>
      </c>
      <c r="B4" s="6" t="s">
        <v>150</v>
      </c>
      <c r="C4" s="7">
        <v>62.21</v>
      </c>
      <c r="D4" s="8">
        <v>14</v>
      </c>
      <c r="E4" s="8">
        <v>9.167</v>
      </c>
      <c r="F4" s="9"/>
      <c r="G4" s="10"/>
      <c r="H4" s="11">
        <f>C4+D4+E4+F4</f>
        <v>85.377</v>
      </c>
      <c r="I4" s="14">
        <v>79.532</v>
      </c>
      <c r="J4" s="17">
        <v>1</v>
      </c>
      <c r="K4" s="15">
        <f>I4+J4</f>
        <v>80.532</v>
      </c>
      <c r="L4" s="10">
        <v>82</v>
      </c>
      <c r="M4" s="13">
        <f>0.3*H4+0.6*K4+0.1*L4</f>
        <v>82.1323</v>
      </c>
      <c r="N4" s="10">
        <v>0</v>
      </c>
      <c r="O4" s="16">
        <v>6.1</v>
      </c>
      <c r="P4" s="10">
        <v>0.5</v>
      </c>
      <c r="Q4" s="10">
        <v>0</v>
      </c>
      <c r="R4" s="21">
        <v>6.6</v>
      </c>
      <c r="S4" s="21">
        <v>6.6</v>
      </c>
      <c r="T4" s="10"/>
      <c r="U4" s="10"/>
      <c r="V4" s="22">
        <v>6.55</v>
      </c>
      <c r="W4" s="21">
        <v>6.55</v>
      </c>
      <c r="X4" s="21">
        <v>6.55</v>
      </c>
      <c r="Y4" s="17">
        <v>3.14</v>
      </c>
      <c r="Z4" s="17">
        <v>0.9</v>
      </c>
      <c r="AA4" s="23">
        <f>Y4+Z4</f>
        <v>4.04</v>
      </c>
      <c r="AB4" s="16">
        <v>4</v>
      </c>
      <c r="AC4" s="16">
        <v>1</v>
      </c>
      <c r="AD4" s="25">
        <v>5</v>
      </c>
      <c r="AE4" s="26">
        <f>S4+X4+AA4+AD4</f>
        <v>22.19</v>
      </c>
      <c r="AF4" s="27">
        <f>M4+AE4</f>
        <v>104.3223</v>
      </c>
      <c r="AG4" s="38">
        <v>3</v>
      </c>
      <c r="AH4" s="38">
        <v>4</v>
      </c>
      <c r="AI4" s="39"/>
      <c r="AJ4" s="40"/>
      <c r="AK4" s="40"/>
      <c r="AL4" s="36"/>
      <c r="AM4" s="36"/>
      <c r="AN4" s="36"/>
    </row>
    <row r="5" ht="14.4" customHeight="1" spans="1:40">
      <c r="A5" s="6" t="s">
        <v>151</v>
      </c>
      <c r="B5" s="6" t="s">
        <v>152</v>
      </c>
      <c r="C5" s="7">
        <v>63.284</v>
      </c>
      <c r="D5" s="8">
        <v>14</v>
      </c>
      <c r="E5" s="8">
        <v>9.545</v>
      </c>
      <c r="F5" s="9"/>
      <c r="G5" s="10"/>
      <c r="H5" s="11">
        <f>C5+D5+E5+F5</f>
        <v>86.829</v>
      </c>
      <c r="I5" s="14">
        <v>82.883</v>
      </c>
      <c r="J5" s="17"/>
      <c r="K5" s="15">
        <f>I5+J5</f>
        <v>82.883</v>
      </c>
      <c r="L5" s="10">
        <v>87</v>
      </c>
      <c r="M5" s="13">
        <f>0.3*H5+0.6*K5+0.1*L5</f>
        <v>84.4785</v>
      </c>
      <c r="N5" s="10">
        <v>2.4</v>
      </c>
      <c r="O5" s="16">
        <v>0.3</v>
      </c>
      <c r="P5" s="10">
        <v>0</v>
      </c>
      <c r="Q5" s="10">
        <v>0</v>
      </c>
      <c r="R5" s="21">
        <v>2.7</v>
      </c>
      <c r="S5" s="21">
        <v>2.7</v>
      </c>
      <c r="T5" s="10">
        <v>1</v>
      </c>
      <c r="U5" s="10"/>
      <c r="V5" s="22">
        <v>6.9</v>
      </c>
      <c r="W5" s="21">
        <v>7.9</v>
      </c>
      <c r="X5" s="21">
        <v>7.9</v>
      </c>
      <c r="Y5" s="17">
        <v>3.15</v>
      </c>
      <c r="Z5" s="28">
        <v>0.9</v>
      </c>
      <c r="AA5" s="23">
        <f>Y5+Z5</f>
        <v>4.05</v>
      </c>
      <c r="AB5" s="16">
        <v>3.76</v>
      </c>
      <c r="AC5" s="16"/>
      <c r="AD5" s="25">
        <v>3.76</v>
      </c>
      <c r="AE5" s="26">
        <f>S5+X5+AA5+AD5</f>
        <v>18.41</v>
      </c>
      <c r="AF5" s="27">
        <f>M5+AE5</f>
        <v>102.8885</v>
      </c>
      <c r="AG5" s="38">
        <v>4</v>
      </c>
      <c r="AH5" s="38">
        <v>3</v>
      </c>
      <c r="AI5" s="39"/>
      <c r="AJ5" s="36"/>
      <c r="AK5" s="36"/>
      <c r="AL5" s="36"/>
      <c r="AM5" s="36"/>
      <c r="AN5" s="36"/>
    </row>
    <row r="6" ht="14.4" customHeight="1" spans="1:40">
      <c r="A6" s="6" t="s">
        <v>153</v>
      </c>
      <c r="B6" s="6" t="s">
        <v>154</v>
      </c>
      <c r="C6" s="7">
        <v>63.684</v>
      </c>
      <c r="D6" s="8">
        <v>14</v>
      </c>
      <c r="E6" s="8">
        <v>8.075</v>
      </c>
      <c r="F6" s="12">
        <v>0.5</v>
      </c>
      <c r="G6" s="10"/>
      <c r="H6" s="11">
        <f>C6+D6+E6+F6</f>
        <v>86.259</v>
      </c>
      <c r="I6" s="14">
        <v>78.059</v>
      </c>
      <c r="J6" s="17">
        <v>0.75</v>
      </c>
      <c r="K6" s="15">
        <f>I6+J6</f>
        <v>78.809</v>
      </c>
      <c r="L6" s="10">
        <v>77</v>
      </c>
      <c r="M6" s="13">
        <f>0.3*H6+0.6*K6+0.1*L6</f>
        <v>80.8631</v>
      </c>
      <c r="N6" s="10">
        <v>0</v>
      </c>
      <c r="O6" s="16">
        <v>6</v>
      </c>
      <c r="P6" s="10">
        <v>0</v>
      </c>
      <c r="Q6" s="10">
        <v>0</v>
      </c>
      <c r="R6" s="21">
        <v>6</v>
      </c>
      <c r="S6" s="21">
        <v>6</v>
      </c>
      <c r="T6" s="10"/>
      <c r="U6" s="10"/>
      <c r="V6" s="22">
        <v>6.4</v>
      </c>
      <c r="W6" s="21">
        <v>6.4</v>
      </c>
      <c r="X6" s="21">
        <v>6.4</v>
      </c>
      <c r="Y6" s="17">
        <v>4</v>
      </c>
      <c r="Z6" s="17">
        <v>0.9</v>
      </c>
      <c r="AA6" s="23">
        <f>Y6+Z6</f>
        <v>4.9</v>
      </c>
      <c r="AB6" s="16">
        <v>0.6</v>
      </c>
      <c r="AC6" s="16">
        <v>0.75</v>
      </c>
      <c r="AD6" s="25">
        <v>1.35</v>
      </c>
      <c r="AE6" s="26">
        <f>S6+X6+AA6+AD6</f>
        <v>18.65</v>
      </c>
      <c r="AF6" s="27">
        <f>M6+AE6</f>
        <v>99.5131</v>
      </c>
      <c r="AG6" s="10">
        <v>5</v>
      </c>
      <c r="AH6" s="10">
        <v>6</v>
      </c>
      <c r="AI6" s="39"/>
      <c r="AJ6" s="36"/>
      <c r="AK6" s="36"/>
      <c r="AL6" s="36"/>
      <c r="AM6" s="36"/>
      <c r="AN6" s="36"/>
    </row>
    <row r="7" ht="14.4" customHeight="1" spans="1:40">
      <c r="A7" s="6" t="s">
        <v>155</v>
      </c>
      <c r="B7" s="6" t="s">
        <v>156</v>
      </c>
      <c r="C7" s="7">
        <v>63.747</v>
      </c>
      <c r="D7" s="8">
        <v>14</v>
      </c>
      <c r="E7" s="8">
        <v>8.412</v>
      </c>
      <c r="F7" s="9">
        <v>0.5</v>
      </c>
      <c r="G7" s="10"/>
      <c r="H7" s="11">
        <f>C7+D7+E7+F7</f>
        <v>86.659</v>
      </c>
      <c r="I7" s="14">
        <v>75.189</v>
      </c>
      <c r="J7" s="17"/>
      <c r="K7" s="15">
        <f>I7+J7</f>
        <v>75.189</v>
      </c>
      <c r="L7" s="10">
        <v>83</v>
      </c>
      <c r="M7" s="13">
        <f>0.3*H7+0.6*K7+0.1*L7</f>
        <v>79.4111</v>
      </c>
      <c r="N7" s="10">
        <v>0</v>
      </c>
      <c r="O7" s="10">
        <v>0</v>
      </c>
      <c r="P7" s="10">
        <v>0</v>
      </c>
      <c r="Q7" s="10">
        <v>0</v>
      </c>
      <c r="R7" s="21">
        <v>0</v>
      </c>
      <c r="S7" s="21">
        <v>0</v>
      </c>
      <c r="T7" s="10"/>
      <c r="U7" s="10"/>
      <c r="V7" s="22">
        <v>9.1</v>
      </c>
      <c r="W7" s="21">
        <v>9.1</v>
      </c>
      <c r="X7" s="21">
        <v>9.1</v>
      </c>
      <c r="Y7" s="17">
        <v>3.74</v>
      </c>
      <c r="Z7" s="28"/>
      <c r="AA7" s="23">
        <f>Y7+Z7</f>
        <v>3.74</v>
      </c>
      <c r="AB7" s="16">
        <v>3.56</v>
      </c>
      <c r="AC7" s="16">
        <v>0.75</v>
      </c>
      <c r="AD7" s="25">
        <v>4.31</v>
      </c>
      <c r="AE7" s="26">
        <f>S7+X7+AA7+AD7</f>
        <v>17.15</v>
      </c>
      <c r="AF7" s="27">
        <f>M7+AE7</f>
        <v>96.5611</v>
      </c>
      <c r="AG7" s="10">
        <v>6</v>
      </c>
      <c r="AH7" s="10">
        <v>8</v>
      </c>
      <c r="AI7" s="39"/>
      <c r="AJ7" s="36"/>
      <c r="AK7" s="36"/>
      <c r="AL7" s="36"/>
      <c r="AM7" s="36"/>
      <c r="AN7" s="36"/>
    </row>
    <row r="8" ht="14.4" customHeight="1" spans="1:40">
      <c r="A8" s="6" t="s">
        <v>157</v>
      </c>
      <c r="B8" s="6" t="s">
        <v>158</v>
      </c>
      <c r="C8" s="7">
        <v>63.074</v>
      </c>
      <c r="D8" s="8">
        <v>14</v>
      </c>
      <c r="E8" s="8">
        <v>8.153</v>
      </c>
      <c r="F8" s="9"/>
      <c r="G8" s="10"/>
      <c r="H8" s="11">
        <f>C8+D8+E8+F8</f>
        <v>85.227</v>
      </c>
      <c r="I8" s="14">
        <v>87.329</v>
      </c>
      <c r="J8" s="10"/>
      <c r="K8" s="15">
        <f>I8+J8</f>
        <v>87.329</v>
      </c>
      <c r="L8" s="10">
        <v>77.5</v>
      </c>
      <c r="M8" s="13">
        <f>0.3*H8+0.6*K8+0.1*L8</f>
        <v>85.7155</v>
      </c>
      <c r="N8" s="10">
        <v>1.6</v>
      </c>
      <c r="O8" s="16">
        <v>0</v>
      </c>
      <c r="P8" s="10">
        <v>0</v>
      </c>
      <c r="Q8" s="10">
        <v>0</v>
      </c>
      <c r="R8" s="23">
        <v>1.6</v>
      </c>
      <c r="S8" s="23">
        <v>1.6</v>
      </c>
      <c r="T8" s="10"/>
      <c r="U8" s="10"/>
      <c r="V8" s="22">
        <v>2.05</v>
      </c>
      <c r="W8" s="21">
        <v>2.05</v>
      </c>
      <c r="X8" s="21">
        <v>2.05</v>
      </c>
      <c r="Y8" s="17">
        <v>2.1</v>
      </c>
      <c r="Z8" s="17">
        <v>0.9</v>
      </c>
      <c r="AA8" s="21">
        <f>Y8+Z8</f>
        <v>3</v>
      </c>
      <c r="AB8" s="16">
        <v>3.86</v>
      </c>
      <c r="AC8" s="16"/>
      <c r="AD8" s="25">
        <v>3.86</v>
      </c>
      <c r="AE8" s="26">
        <f>S8+X8+AA8+AD8</f>
        <v>10.51</v>
      </c>
      <c r="AF8" s="27">
        <f>M8+AE8</f>
        <v>96.2255</v>
      </c>
      <c r="AG8" s="10">
        <v>7</v>
      </c>
      <c r="AH8" s="31">
        <v>2</v>
      </c>
      <c r="AI8" s="39"/>
      <c r="AJ8" s="36"/>
      <c r="AK8" s="36"/>
      <c r="AL8" s="36"/>
      <c r="AM8" s="36"/>
      <c r="AN8" s="36"/>
    </row>
    <row r="9" ht="14.4" customHeight="1" spans="1:40">
      <c r="A9" s="6" t="s">
        <v>159</v>
      </c>
      <c r="B9" s="6" t="s">
        <v>160</v>
      </c>
      <c r="C9" s="7">
        <v>63.053</v>
      </c>
      <c r="D9" s="8">
        <v>14</v>
      </c>
      <c r="E9" s="8">
        <v>8.412</v>
      </c>
      <c r="F9" s="9"/>
      <c r="G9" s="10"/>
      <c r="H9" s="11">
        <f>C9+D9+E9+F9</f>
        <v>85.465</v>
      </c>
      <c r="I9" s="14">
        <v>75.894</v>
      </c>
      <c r="J9" s="10"/>
      <c r="K9" s="15">
        <f>I9+J9</f>
        <v>75.894</v>
      </c>
      <c r="L9" s="10">
        <v>77.5</v>
      </c>
      <c r="M9" s="13">
        <f>0.3*H9+0.6*K9+0.1*L9</f>
        <v>78.9259</v>
      </c>
      <c r="N9" s="10">
        <v>0</v>
      </c>
      <c r="O9" s="17">
        <v>0</v>
      </c>
      <c r="P9" s="17">
        <v>0</v>
      </c>
      <c r="Q9" s="17">
        <v>0</v>
      </c>
      <c r="R9" s="23">
        <v>0</v>
      </c>
      <c r="S9" s="23">
        <v>0</v>
      </c>
      <c r="T9" s="10"/>
      <c r="U9" s="10"/>
      <c r="V9" s="22">
        <v>7.75</v>
      </c>
      <c r="W9" s="21">
        <v>7.75</v>
      </c>
      <c r="X9" s="21">
        <v>7.75</v>
      </c>
      <c r="Y9" s="17">
        <v>2.65</v>
      </c>
      <c r="Z9" s="28"/>
      <c r="AA9" s="21">
        <f>Y9+Z9</f>
        <v>2.65</v>
      </c>
      <c r="AB9" s="16">
        <v>2.96</v>
      </c>
      <c r="AC9" s="16"/>
      <c r="AD9" s="25">
        <v>2.96</v>
      </c>
      <c r="AE9" s="26">
        <f>S9+X9+AA9+AD9</f>
        <v>13.36</v>
      </c>
      <c r="AF9" s="27">
        <f>M9+AE9</f>
        <v>92.2859</v>
      </c>
      <c r="AG9" s="10">
        <v>8</v>
      </c>
      <c r="AH9" s="10">
        <v>7</v>
      </c>
      <c r="AI9" s="39"/>
      <c r="AJ9" s="36"/>
      <c r="AK9" s="36"/>
      <c r="AL9" s="36"/>
      <c r="AM9" s="36"/>
      <c r="AN9" s="36"/>
    </row>
    <row r="10" ht="14.4" customHeight="1" spans="1:40">
      <c r="A10" s="6" t="s">
        <v>161</v>
      </c>
      <c r="B10" s="6" t="s">
        <v>162</v>
      </c>
      <c r="C10" s="7">
        <v>62.947</v>
      </c>
      <c r="D10" s="8">
        <v>14</v>
      </c>
      <c r="E10" s="8">
        <v>8.075</v>
      </c>
      <c r="F10" s="9"/>
      <c r="G10" s="10"/>
      <c r="H10" s="11">
        <f>C10+D10+E10+F10</f>
        <v>85.022</v>
      </c>
      <c r="I10" s="14">
        <v>68.871</v>
      </c>
      <c r="J10" s="10"/>
      <c r="K10" s="15">
        <f>I10+J10</f>
        <v>68.871</v>
      </c>
      <c r="L10" s="10">
        <v>67</v>
      </c>
      <c r="M10" s="13">
        <f>0.3*H10+0.6*K10+0.1*L10</f>
        <v>73.5292</v>
      </c>
      <c r="N10" s="10">
        <v>0</v>
      </c>
      <c r="O10" s="17">
        <v>0</v>
      </c>
      <c r="P10" s="17">
        <v>0</v>
      </c>
      <c r="Q10" s="17">
        <v>0</v>
      </c>
      <c r="R10" s="23">
        <v>0</v>
      </c>
      <c r="S10" s="23">
        <v>0</v>
      </c>
      <c r="T10" s="10"/>
      <c r="U10" s="10"/>
      <c r="V10" s="22">
        <v>9.45</v>
      </c>
      <c r="W10" s="21">
        <v>9.45</v>
      </c>
      <c r="X10" s="21">
        <v>9.45</v>
      </c>
      <c r="Y10" s="17">
        <v>2.15</v>
      </c>
      <c r="Z10" s="28"/>
      <c r="AA10" s="21">
        <f>Y10+Z10</f>
        <v>2.15</v>
      </c>
      <c r="AB10" s="16">
        <v>1.98</v>
      </c>
      <c r="AC10" s="16"/>
      <c r="AD10" s="25">
        <v>1.98</v>
      </c>
      <c r="AE10" s="26">
        <f>S10+X10+AA10+AD10</f>
        <v>13.58</v>
      </c>
      <c r="AF10" s="27">
        <f>M10+AE10</f>
        <v>87.1092</v>
      </c>
      <c r="AG10" s="10">
        <v>9</v>
      </c>
      <c r="AH10" s="10">
        <v>14</v>
      </c>
      <c r="AI10" s="39"/>
      <c r="AJ10" s="36"/>
      <c r="AK10" s="36"/>
      <c r="AL10" s="36"/>
      <c r="AM10" s="36"/>
      <c r="AN10" s="36"/>
    </row>
    <row r="11" ht="14.4" customHeight="1" spans="1:40">
      <c r="A11" s="6" t="s">
        <v>163</v>
      </c>
      <c r="B11" s="6" t="s">
        <v>164</v>
      </c>
      <c r="C11" s="7">
        <v>63.516</v>
      </c>
      <c r="D11" s="8">
        <v>14</v>
      </c>
      <c r="E11" s="8">
        <v>8.153</v>
      </c>
      <c r="F11" s="9"/>
      <c r="G11" s="10"/>
      <c r="H11" s="11">
        <f>C11+D11+E11+F11</f>
        <v>85.669</v>
      </c>
      <c r="I11" s="14">
        <v>70.74</v>
      </c>
      <c r="J11" s="10"/>
      <c r="K11" s="15">
        <f>I11+J11</f>
        <v>70.74</v>
      </c>
      <c r="L11" s="10">
        <v>81</v>
      </c>
      <c r="M11" s="13">
        <f>0.3*H11+0.6*K11+0.1*L11</f>
        <v>76.2447</v>
      </c>
      <c r="N11" s="10">
        <v>1.8</v>
      </c>
      <c r="O11" s="18">
        <v>0.3</v>
      </c>
      <c r="P11" s="17">
        <v>0</v>
      </c>
      <c r="Q11" s="17">
        <v>0</v>
      </c>
      <c r="R11" s="23">
        <v>2.1</v>
      </c>
      <c r="S11" s="23">
        <v>2.1</v>
      </c>
      <c r="T11" s="10"/>
      <c r="U11" s="10"/>
      <c r="V11" s="22">
        <v>2.1</v>
      </c>
      <c r="W11" s="21">
        <v>2.1</v>
      </c>
      <c r="X11" s="21">
        <v>2.1</v>
      </c>
      <c r="Y11" s="17">
        <v>2.65</v>
      </c>
      <c r="Z11" s="28"/>
      <c r="AA11" s="21">
        <f>Y11+Z11</f>
        <v>2.65</v>
      </c>
      <c r="AB11" s="16">
        <v>4</v>
      </c>
      <c r="AC11" s="16"/>
      <c r="AD11" s="25">
        <v>4</v>
      </c>
      <c r="AE11" s="26">
        <f>S11+X11+AA11+AD11</f>
        <v>10.85</v>
      </c>
      <c r="AF11" s="27">
        <f>M11+AE11</f>
        <v>87.0947</v>
      </c>
      <c r="AG11" s="10">
        <v>10</v>
      </c>
      <c r="AH11" s="10">
        <v>12</v>
      </c>
      <c r="AI11" s="39"/>
      <c r="AJ11" s="36"/>
      <c r="AK11" s="36"/>
      <c r="AL11" s="36"/>
      <c r="AM11" s="36"/>
      <c r="AN11" s="36"/>
    </row>
    <row r="12" ht="14.4" customHeight="1" spans="1:40">
      <c r="A12" s="6" t="s">
        <v>165</v>
      </c>
      <c r="B12" s="6" t="s">
        <v>166</v>
      </c>
      <c r="C12" s="7">
        <v>63.432</v>
      </c>
      <c r="D12" s="8">
        <v>14</v>
      </c>
      <c r="E12" s="8">
        <v>8.075</v>
      </c>
      <c r="F12" s="9"/>
      <c r="G12" s="10"/>
      <c r="H12" s="11">
        <f>C12+D12+E12+F12</f>
        <v>85.507</v>
      </c>
      <c r="I12" s="14">
        <v>65.397</v>
      </c>
      <c r="J12" s="10">
        <v>0.5</v>
      </c>
      <c r="K12" s="15">
        <f>I12+J12</f>
        <v>65.897</v>
      </c>
      <c r="L12" s="10">
        <v>78.25</v>
      </c>
      <c r="M12" s="13">
        <f>0.3*H12+0.6*K12+0.1*L12</f>
        <v>73.0153</v>
      </c>
      <c r="N12" s="10">
        <v>0</v>
      </c>
      <c r="O12" s="17">
        <v>0</v>
      </c>
      <c r="P12" s="17">
        <v>0</v>
      </c>
      <c r="Q12" s="17">
        <v>0</v>
      </c>
      <c r="R12" s="23">
        <v>0</v>
      </c>
      <c r="S12" s="23">
        <v>0</v>
      </c>
      <c r="T12" s="10"/>
      <c r="U12" s="10"/>
      <c r="V12" s="22">
        <v>8.35</v>
      </c>
      <c r="W12" s="21">
        <v>8.35</v>
      </c>
      <c r="X12" s="21">
        <v>8.35</v>
      </c>
      <c r="Y12" s="17">
        <v>3.33</v>
      </c>
      <c r="Z12" s="28"/>
      <c r="AA12" s="21">
        <f>Y12+Z12</f>
        <v>3.33</v>
      </c>
      <c r="AB12" s="16">
        <v>2.32</v>
      </c>
      <c r="AC12" s="16"/>
      <c r="AD12" s="25">
        <v>2.32</v>
      </c>
      <c r="AE12" s="26">
        <f>S12+X12+AA12+AD12</f>
        <v>14</v>
      </c>
      <c r="AF12" s="27">
        <f>M12+AE12</f>
        <v>87.0153</v>
      </c>
      <c r="AG12" s="10">
        <v>11</v>
      </c>
      <c r="AH12" s="10">
        <v>17</v>
      </c>
      <c r="AI12" s="39"/>
      <c r="AJ12" s="36"/>
      <c r="AK12" s="36"/>
      <c r="AL12" s="36"/>
      <c r="AM12" s="36"/>
      <c r="AN12" s="36"/>
    </row>
    <row r="13" ht="14.4" customHeight="1" spans="1:40">
      <c r="A13" s="6" t="s">
        <v>167</v>
      </c>
      <c r="B13" s="6" t="s">
        <v>168</v>
      </c>
      <c r="C13" s="7">
        <v>62.158</v>
      </c>
      <c r="D13" s="8">
        <v>14</v>
      </c>
      <c r="E13" s="8">
        <v>8.638</v>
      </c>
      <c r="F13" s="9"/>
      <c r="G13" s="10"/>
      <c r="H13" s="11">
        <f>C13+D13+E13+F13</f>
        <v>84.796</v>
      </c>
      <c r="I13" s="14">
        <v>66.873</v>
      </c>
      <c r="J13" s="10"/>
      <c r="K13" s="15">
        <f>I13+J13</f>
        <v>66.873</v>
      </c>
      <c r="L13" s="10">
        <v>72</v>
      </c>
      <c r="M13" s="13">
        <f>0.3*H13+0.6*K13+0.1*L13</f>
        <v>72.7626</v>
      </c>
      <c r="N13" s="10">
        <v>0.6</v>
      </c>
      <c r="O13" s="18">
        <v>6.1</v>
      </c>
      <c r="P13" s="17">
        <v>0</v>
      </c>
      <c r="Q13" s="17">
        <v>0</v>
      </c>
      <c r="R13" s="23">
        <v>6.7</v>
      </c>
      <c r="S13" s="23">
        <v>6.7</v>
      </c>
      <c r="T13" s="10"/>
      <c r="U13" s="10"/>
      <c r="V13" s="22">
        <v>0</v>
      </c>
      <c r="W13" s="21">
        <v>0</v>
      </c>
      <c r="X13" s="21">
        <v>0</v>
      </c>
      <c r="Y13" s="10">
        <v>2.9</v>
      </c>
      <c r="Z13" s="22"/>
      <c r="AA13" s="21">
        <f>Y13+Z13</f>
        <v>2.9</v>
      </c>
      <c r="AB13" s="16">
        <v>1.32</v>
      </c>
      <c r="AC13" s="16"/>
      <c r="AD13" s="25">
        <v>1.32</v>
      </c>
      <c r="AE13" s="26">
        <f>S13+X13+AA13+AD13</f>
        <v>10.92</v>
      </c>
      <c r="AF13" s="27">
        <f>M13+AE13</f>
        <v>83.6826</v>
      </c>
      <c r="AG13" s="10">
        <v>12</v>
      </c>
      <c r="AH13" s="10">
        <v>15</v>
      </c>
      <c r="AI13" s="39"/>
      <c r="AJ13" s="36"/>
      <c r="AK13" s="36"/>
      <c r="AL13" s="36"/>
      <c r="AM13" s="36"/>
      <c r="AN13" s="36"/>
    </row>
    <row r="14" ht="14.4" customHeight="1" spans="1:40">
      <c r="A14" s="6" t="s">
        <v>169</v>
      </c>
      <c r="B14" s="6" t="s">
        <v>170</v>
      </c>
      <c r="C14" s="7">
        <v>63.41</v>
      </c>
      <c r="D14" s="8">
        <v>14</v>
      </c>
      <c r="E14" s="8">
        <v>8.075</v>
      </c>
      <c r="F14" s="9"/>
      <c r="G14" s="10"/>
      <c r="H14" s="11">
        <f>C14+D14+E14+F14</f>
        <v>85.485</v>
      </c>
      <c r="I14" s="14">
        <v>69.065</v>
      </c>
      <c r="J14" s="10"/>
      <c r="K14" s="15">
        <f>I14+J14</f>
        <v>69.065</v>
      </c>
      <c r="L14" s="10">
        <v>91</v>
      </c>
      <c r="M14" s="13">
        <f>0.3*H14+0.6*K14+0.1*L14</f>
        <v>76.1845</v>
      </c>
      <c r="N14" s="16">
        <v>3</v>
      </c>
      <c r="O14" s="18">
        <v>0.3</v>
      </c>
      <c r="P14" s="17">
        <v>0.5</v>
      </c>
      <c r="Q14" s="17">
        <v>0</v>
      </c>
      <c r="R14" s="23">
        <v>3.8</v>
      </c>
      <c r="S14" s="23">
        <v>3.8</v>
      </c>
      <c r="T14" s="10"/>
      <c r="U14" s="10"/>
      <c r="V14" s="22">
        <v>0</v>
      </c>
      <c r="W14" s="21">
        <v>0</v>
      </c>
      <c r="X14" s="21">
        <v>0</v>
      </c>
      <c r="Y14" s="10">
        <v>0</v>
      </c>
      <c r="Z14" s="22"/>
      <c r="AA14" s="21">
        <f>Y14+Z14</f>
        <v>0</v>
      </c>
      <c r="AB14" s="16">
        <v>1.84</v>
      </c>
      <c r="AC14" s="16"/>
      <c r="AD14" s="25">
        <v>1.84</v>
      </c>
      <c r="AE14" s="26">
        <f>S14+X14+AA14+AD14</f>
        <v>5.64</v>
      </c>
      <c r="AF14" s="27">
        <f>M14+AE14</f>
        <v>81.8245</v>
      </c>
      <c r="AG14" s="10">
        <v>13</v>
      </c>
      <c r="AH14" s="10">
        <v>13</v>
      </c>
      <c r="AI14" s="39"/>
      <c r="AJ14" s="36"/>
      <c r="AK14" s="36"/>
      <c r="AL14" s="36"/>
      <c r="AM14" s="36"/>
      <c r="AN14" s="36"/>
    </row>
    <row r="15" ht="14.4" customHeight="1" spans="1:40">
      <c r="A15" s="6" t="s">
        <v>171</v>
      </c>
      <c r="B15" s="6" t="s">
        <v>172</v>
      </c>
      <c r="C15" s="7">
        <v>63</v>
      </c>
      <c r="D15" s="8">
        <v>14</v>
      </c>
      <c r="E15" s="8">
        <v>8.578</v>
      </c>
      <c r="F15" s="9"/>
      <c r="G15" s="10"/>
      <c r="H15" s="11">
        <f>C15+D15+E15+F15</f>
        <v>85.578</v>
      </c>
      <c r="I15" s="14">
        <v>72.507</v>
      </c>
      <c r="J15" s="10"/>
      <c r="K15" s="15">
        <f>I15+J15</f>
        <v>72.507</v>
      </c>
      <c r="L15" s="10">
        <v>30</v>
      </c>
      <c r="M15" s="13">
        <f>0.3*H15+0.6*K15+0.1*L15</f>
        <v>72.1776</v>
      </c>
      <c r="N15" s="10">
        <v>0</v>
      </c>
      <c r="O15" s="17">
        <v>0</v>
      </c>
      <c r="P15" s="17">
        <v>0</v>
      </c>
      <c r="Q15" s="17">
        <v>0</v>
      </c>
      <c r="R15" s="23">
        <v>0</v>
      </c>
      <c r="S15" s="23">
        <v>0</v>
      </c>
      <c r="T15" s="10"/>
      <c r="U15" s="10"/>
      <c r="V15" s="22">
        <v>3.8</v>
      </c>
      <c r="W15" s="21">
        <v>3.8</v>
      </c>
      <c r="X15" s="21">
        <v>3.8</v>
      </c>
      <c r="Y15" s="10">
        <v>0</v>
      </c>
      <c r="Z15" s="22"/>
      <c r="AA15" s="21">
        <f>Y15+Z15</f>
        <v>0</v>
      </c>
      <c r="AB15" s="16">
        <v>4</v>
      </c>
      <c r="AC15" s="16"/>
      <c r="AD15" s="25">
        <v>4</v>
      </c>
      <c r="AE15" s="26">
        <f>S15+X15+AA15+AD15</f>
        <v>7.8</v>
      </c>
      <c r="AF15" s="27">
        <f>M15+AE15</f>
        <v>79.9776</v>
      </c>
      <c r="AG15" s="10">
        <v>14</v>
      </c>
      <c r="AH15" s="10">
        <v>10</v>
      </c>
      <c r="AI15" s="39"/>
      <c r="AJ15" s="36"/>
      <c r="AK15" s="36"/>
      <c r="AL15" s="36"/>
      <c r="AM15" s="36"/>
      <c r="AN15" s="36"/>
    </row>
    <row r="16" ht="14.4" customHeight="1" spans="1:40">
      <c r="A16" s="6" t="s">
        <v>173</v>
      </c>
      <c r="B16" s="6" t="s">
        <v>174</v>
      </c>
      <c r="C16" s="7">
        <v>62.432</v>
      </c>
      <c r="D16" s="8">
        <v>14</v>
      </c>
      <c r="E16" s="8">
        <v>8.638</v>
      </c>
      <c r="F16" s="9"/>
      <c r="G16" s="10"/>
      <c r="H16" s="11">
        <f>C16+D16+E16+F16</f>
        <v>85.07</v>
      </c>
      <c r="I16" s="14">
        <v>72.647</v>
      </c>
      <c r="J16" s="10"/>
      <c r="K16" s="15">
        <f>I16+J16</f>
        <v>72.647</v>
      </c>
      <c r="L16" s="10">
        <v>80</v>
      </c>
      <c r="M16" s="13">
        <f>0.3*H16+0.6*K16+0.1*L16</f>
        <v>77.1092</v>
      </c>
      <c r="N16" s="10">
        <v>0</v>
      </c>
      <c r="O16" s="18">
        <v>0.3</v>
      </c>
      <c r="P16" s="17">
        <v>0</v>
      </c>
      <c r="Q16" s="17">
        <v>0</v>
      </c>
      <c r="R16" s="23">
        <v>0.3</v>
      </c>
      <c r="S16" s="23">
        <v>0.3</v>
      </c>
      <c r="T16" s="10"/>
      <c r="U16" s="10"/>
      <c r="V16" s="22">
        <v>0</v>
      </c>
      <c r="W16" s="21">
        <v>0</v>
      </c>
      <c r="X16" s="21">
        <v>0</v>
      </c>
      <c r="Y16" s="10">
        <v>0</v>
      </c>
      <c r="Z16" s="22"/>
      <c r="AA16" s="21">
        <f>Y16+Z16</f>
        <v>0</v>
      </c>
      <c r="AB16" s="16">
        <v>2.08</v>
      </c>
      <c r="AC16" s="16"/>
      <c r="AD16" s="25">
        <v>2.08</v>
      </c>
      <c r="AE16" s="26">
        <f>S16+X16+AA16+AD16</f>
        <v>2.38</v>
      </c>
      <c r="AF16" s="27">
        <f>M16+AE16</f>
        <v>79.4892</v>
      </c>
      <c r="AG16" s="10">
        <v>15</v>
      </c>
      <c r="AH16" s="10">
        <v>9</v>
      </c>
      <c r="AI16" s="39"/>
      <c r="AJ16" s="36"/>
      <c r="AK16" s="36"/>
      <c r="AL16" s="36"/>
      <c r="AM16" s="36"/>
      <c r="AN16" s="36"/>
    </row>
    <row r="17" ht="14.4" customHeight="1" spans="1:40">
      <c r="A17" s="6" t="s">
        <v>175</v>
      </c>
      <c r="B17" s="6" t="s">
        <v>176</v>
      </c>
      <c r="C17" s="7">
        <v>62.884</v>
      </c>
      <c r="D17" s="8">
        <v>14</v>
      </c>
      <c r="E17" s="8">
        <v>8.578</v>
      </c>
      <c r="F17" s="9"/>
      <c r="G17" s="10"/>
      <c r="H17" s="11">
        <f>C17+D17+E17+F17</f>
        <v>85.462</v>
      </c>
      <c r="I17" s="14">
        <v>71.952</v>
      </c>
      <c r="J17" s="10"/>
      <c r="K17" s="15">
        <f>I17+J17</f>
        <v>71.952</v>
      </c>
      <c r="L17" s="10">
        <v>65</v>
      </c>
      <c r="M17" s="13">
        <f>0.3*H17+0.6*K17+0.1*L17</f>
        <v>75.3098</v>
      </c>
      <c r="N17" s="10">
        <v>0</v>
      </c>
      <c r="O17" s="17">
        <v>0</v>
      </c>
      <c r="P17" s="17">
        <v>0</v>
      </c>
      <c r="Q17" s="17">
        <v>0</v>
      </c>
      <c r="R17" s="23">
        <v>0</v>
      </c>
      <c r="S17" s="23">
        <v>0</v>
      </c>
      <c r="T17" s="10"/>
      <c r="U17" s="10"/>
      <c r="V17" s="22">
        <v>0</v>
      </c>
      <c r="W17" s="21">
        <v>0</v>
      </c>
      <c r="X17" s="21">
        <v>0</v>
      </c>
      <c r="Y17" s="10">
        <v>0</v>
      </c>
      <c r="Z17" s="22"/>
      <c r="AA17" s="21">
        <f>Y17+Z17</f>
        <v>0</v>
      </c>
      <c r="AB17" s="16">
        <v>3.86</v>
      </c>
      <c r="AC17" s="16"/>
      <c r="AD17" s="25">
        <v>3.86</v>
      </c>
      <c r="AE17" s="26">
        <f>S17+X17+AA17+AD17</f>
        <v>3.86</v>
      </c>
      <c r="AF17" s="27">
        <f>M17+AE17</f>
        <v>79.1698</v>
      </c>
      <c r="AG17" s="10">
        <v>16</v>
      </c>
      <c r="AH17" s="10">
        <v>11</v>
      </c>
      <c r="AI17" s="39"/>
      <c r="AJ17" s="36"/>
      <c r="AK17" s="36"/>
      <c r="AL17" s="36"/>
      <c r="AM17" s="36"/>
      <c r="AN17" s="36"/>
    </row>
    <row r="18" ht="14.4" customHeight="1" spans="1:40">
      <c r="A18" s="6" t="s">
        <v>177</v>
      </c>
      <c r="B18" s="6" t="s">
        <v>178</v>
      </c>
      <c r="C18" s="7">
        <v>62.705</v>
      </c>
      <c r="D18" s="8">
        <v>14</v>
      </c>
      <c r="E18" s="8">
        <v>8.398</v>
      </c>
      <c r="F18" s="6"/>
      <c r="G18" s="10"/>
      <c r="H18" s="11">
        <f>C18+D18+E18+F18</f>
        <v>85.103</v>
      </c>
      <c r="I18" s="14">
        <v>63.833</v>
      </c>
      <c r="J18" s="10"/>
      <c r="K18" s="15">
        <f>I18+J18</f>
        <v>63.833</v>
      </c>
      <c r="L18" s="10">
        <v>74</v>
      </c>
      <c r="M18" s="13">
        <f>0.3*H18+0.6*K18+0.1*L18</f>
        <v>71.2307</v>
      </c>
      <c r="N18" s="10">
        <v>0</v>
      </c>
      <c r="O18" s="17">
        <v>0</v>
      </c>
      <c r="P18" s="17">
        <v>0</v>
      </c>
      <c r="Q18" s="17">
        <v>0</v>
      </c>
      <c r="R18" s="23">
        <v>0</v>
      </c>
      <c r="S18" s="23">
        <v>0</v>
      </c>
      <c r="T18" s="10"/>
      <c r="U18" s="10"/>
      <c r="V18" s="22">
        <v>3</v>
      </c>
      <c r="W18" s="21">
        <v>3</v>
      </c>
      <c r="X18" s="21">
        <v>3</v>
      </c>
      <c r="Y18" s="10">
        <v>1.6</v>
      </c>
      <c r="Z18" s="22"/>
      <c r="AA18" s="21">
        <f>Y18+Z18</f>
        <v>1.6</v>
      </c>
      <c r="AB18" s="16">
        <v>1.88</v>
      </c>
      <c r="AC18" s="16"/>
      <c r="AD18" s="25">
        <v>1.88</v>
      </c>
      <c r="AE18" s="26">
        <f>S18+X18+AA18+AD18</f>
        <v>6.48</v>
      </c>
      <c r="AF18" s="27">
        <f>M18+AE18</f>
        <v>77.7107</v>
      </c>
      <c r="AG18" s="10">
        <v>17</v>
      </c>
      <c r="AH18" s="10">
        <v>19</v>
      </c>
      <c r="AI18" s="39"/>
      <c r="AJ18" s="36"/>
      <c r="AK18" s="36"/>
      <c r="AL18" s="36"/>
      <c r="AM18" s="36"/>
      <c r="AN18" s="36"/>
    </row>
    <row r="19" ht="14.4" customHeight="1" spans="1:40">
      <c r="A19" s="6" t="s">
        <v>179</v>
      </c>
      <c r="B19" s="6" t="s">
        <v>180</v>
      </c>
      <c r="C19" s="7">
        <v>62.253</v>
      </c>
      <c r="D19" s="8">
        <v>14</v>
      </c>
      <c r="E19" s="8">
        <v>8.638</v>
      </c>
      <c r="F19" s="9"/>
      <c r="G19" s="10"/>
      <c r="H19" s="11">
        <f>C19+D19+E19+F19</f>
        <v>84.891</v>
      </c>
      <c r="I19" s="14">
        <v>65.348</v>
      </c>
      <c r="J19" s="10">
        <v>0.75</v>
      </c>
      <c r="K19" s="15">
        <f>I19+J19</f>
        <v>66.098</v>
      </c>
      <c r="L19" s="10">
        <v>83</v>
      </c>
      <c r="M19" s="13">
        <f>0.3*H19+0.6*K19+0.1*L19</f>
        <v>73.4261</v>
      </c>
      <c r="N19" s="10">
        <v>0</v>
      </c>
      <c r="O19" s="17">
        <v>0</v>
      </c>
      <c r="P19" s="17">
        <v>0</v>
      </c>
      <c r="Q19" s="17">
        <v>0</v>
      </c>
      <c r="R19" s="23">
        <v>0</v>
      </c>
      <c r="S19" s="23">
        <v>0</v>
      </c>
      <c r="T19" s="10"/>
      <c r="U19" s="10"/>
      <c r="V19" s="22">
        <v>2.35</v>
      </c>
      <c r="W19" s="21">
        <v>2.35</v>
      </c>
      <c r="X19" s="21">
        <v>2.35</v>
      </c>
      <c r="Y19" s="10">
        <v>0</v>
      </c>
      <c r="Z19" s="22"/>
      <c r="AA19" s="21">
        <f>Y19+Z19</f>
        <v>0</v>
      </c>
      <c r="AB19" s="16">
        <v>1.72</v>
      </c>
      <c r="AC19" s="16"/>
      <c r="AD19" s="25">
        <v>1.72</v>
      </c>
      <c r="AE19" s="26">
        <f>S19+X19+AA19+AD19</f>
        <v>4.07</v>
      </c>
      <c r="AF19" s="27">
        <f>M19+AE19</f>
        <v>77.4961</v>
      </c>
      <c r="AG19" s="10">
        <v>18</v>
      </c>
      <c r="AH19" s="10">
        <v>16</v>
      </c>
      <c r="AI19" s="39"/>
      <c r="AJ19" s="36"/>
      <c r="AK19" s="36"/>
      <c r="AL19" s="36"/>
      <c r="AM19" s="36"/>
      <c r="AN19" s="36"/>
    </row>
    <row r="20" ht="14.4" customHeight="1" spans="1:40">
      <c r="A20" s="6" t="s">
        <v>181</v>
      </c>
      <c r="B20" s="6" t="s">
        <v>182</v>
      </c>
      <c r="C20" s="7">
        <v>62.526</v>
      </c>
      <c r="D20" s="8">
        <v>14</v>
      </c>
      <c r="E20" s="8">
        <v>8.578</v>
      </c>
      <c r="F20" s="9"/>
      <c r="G20" s="10"/>
      <c r="H20" s="11">
        <f>C20+D20+E20+F20</f>
        <v>85.104</v>
      </c>
      <c r="I20" s="14">
        <v>64.188</v>
      </c>
      <c r="J20" s="10"/>
      <c r="K20" s="15">
        <f>I20+J20</f>
        <v>64.188</v>
      </c>
      <c r="L20" s="10">
        <v>60</v>
      </c>
      <c r="M20" s="13">
        <f>0.3*H20+0.6*K20+0.1*L20</f>
        <v>70.044</v>
      </c>
      <c r="N20" s="10">
        <v>0</v>
      </c>
      <c r="O20" s="17">
        <v>0</v>
      </c>
      <c r="P20" s="17">
        <v>0</v>
      </c>
      <c r="Q20" s="17">
        <v>0</v>
      </c>
      <c r="R20" s="21">
        <v>0</v>
      </c>
      <c r="S20" s="21">
        <v>0</v>
      </c>
      <c r="T20" s="10"/>
      <c r="U20" s="10"/>
      <c r="V20" s="22">
        <v>0</v>
      </c>
      <c r="W20" s="21">
        <v>0</v>
      </c>
      <c r="X20" s="21">
        <v>0</v>
      </c>
      <c r="Y20" s="10">
        <v>0</v>
      </c>
      <c r="Z20" s="22"/>
      <c r="AA20" s="21">
        <f>Y20+Z20</f>
        <v>0</v>
      </c>
      <c r="AB20" s="16">
        <v>2.44</v>
      </c>
      <c r="AC20" s="16"/>
      <c r="AD20" s="25">
        <v>2.44</v>
      </c>
      <c r="AE20" s="26">
        <f>S20+X20+AA20+AD20</f>
        <v>2.44</v>
      </c>
      <c r="AF20" s="27">
        <f>M20+AE20</f>
        <v>72.484</v>
      </c>
      <c r="AG20" s="10">
        <v>19</v>
      </c>
      <c r="AH20" s="10">
        <v>18</v>
      </c>
      <c r="AI20" s="39"/>
      <c r="AJ20" s="36"/>
      <c r="AK20" s="36"/>
      <c r="AL20" s="36"/>
      <c r="AM20" s="36"/>
      <c r="AN20" s="36"/>
    </row>
    <row r="21" ht="14.4" customHeight="1" spans="1:40">
      <c r="A21" s="6" t="s">
        <v>183</v>
      </c>
      <c r="B21" s="6" t="s">
        <v>184</v>
      </c>
      <c r="C21" s="7">
        <v>61.095</v>
      </c>
      <c r="D21" s="8">
        <v>14</v>
      </c>
      <c r="E21" s="8">
        <v>8.398</v>
      </c>
      <c r="F21" s="9"/>
      <c r="G21" s="10"/>
      <c r="H21" s="11">
        <f>C21+D21+E21+F21</f>
        <v>83.493</v>
      </c>
      <c r="I21" s="14">
        <v>52.935</v>
      </c>
      <c r="J21" s="10"/>
      <c r="K21" s="15">
        <f>I21+J21</f>
        <v>52.935</v>
      </c>
      <c r="L21" s="10">
        <v>31.5</v>
      </c>
      <c r="M21" s="13">
        <f>0.3*H21+0.6*K21+0.1*L21</f>
        <v>59.9589</v>
      </c>
      <c r="N21" s="10">
        <v>0</v>
      </c>
      <c r="O21" s="10">
        <v>0</v>
      </c>
      <c r="P21" s="10">
        <v>0</v>
      </c>
      <c r="Q21" s="10">
        <v>0</v>
      </c>
      <c r="R21" s="21">
        <v>0</v>
      </c>
      <c r="S21" s="21">
        <v>0</v>
      </c>
      <c r="T21" s="10"/>
      <c r="U21" s="10"/>
      <c r="V21" s="22">
        <v>0</v>
      </c>
      <c r="W21" s="21">
        <v>0</v>
      </c>
      <c r="X21" s="21">
        <v>0</v>
      </c>
      <c r="Y21" s="10">
        <v>0</v>
      </c>
      <c r="Z21" s="22"/>
      <c r="AA21" s="21">
        <f>Y21+Z21</f>
        <v>0</v>
      </c>
      <c r="AB21" s="16">
        <v>0.84</v>
      </c>
      <c r="AC21" s="16"/>
      <c r="AD21" s="25">
        <v>0.84</v>
      </c>
      <c r="AE21" s="26">
        <f>S21+X21+AA21+AD21</f>
        <v>0.84</v>
      </c>
      <c r="AF21" s="27">
        <f>M21+AE21</f>
        <v>60.7989</v>
      </c>
      <c r="AG21" s="10">
        <v>20</v>
      </c>
      <c r="AH21" s="10">
        <v>20</v>
      </c>
      <c r="AI21" s="39"/>
      <c r="AJ21" s="36"/>
      <c r="AK21" s="36"/>
      <c r="AL21" s="36"/>
      <c r="AM21" s="36"/>
      <c r="AN21" s="36"/>
    </row>
  </sheetData>
  <sortState ref="A2:AH21">
    <sortCondition ref="AG2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环工</vt:lpstr>
      <vt:lpstr>环科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难得</cp:lastModifiedBy>
  <dcterms:created xsi:type="dcterms:W3CDTF">2006-09-16T00:00:00Z</dcterms:created>
  <dcterms:modified xsi:type="dcterms:W3CDTF">2022-10-14T03:08:16Z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C864B78B49F34A108062DF148B1E66CB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